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nalytic Resources\LCA Presentation to Analytic SIG 8.23.2024\"/>
    </mc:Choice>
  </mc:AlternateContent>
  <xr:revisionPtr revIDLastSave="0" documentId="13_ncr:1_{D4F468DA-7DBA-4410-B98E-F828E797F7B6}" xr6:coauthVersionLast="47" xr6:coauthVersionMax="47" xr10:uidLastSave="{00000000-0000-0000-0000-000000000000}"/>
  <bookViews>
    <workbookView xWindow="-120" yWindow="-120" windowWidth="29040" windowHeight="15840" activeTab="3" xr2:uid="{7E9BBE0E-C48C-4035-8BC0-722BD730619A}"/>
  </bookViews>
  <sheets>
    <sheet name="INDICATORS" sheetId="2" r:id="rId1"/>
    <sheet name="OVERALL FIT" sheetId="1" r:id="rId2"/>
    <sheet name="CLASS INTERPRETATION" sheetId="3" r:id="rId3"/>
    <sheet name="DATA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1" l="1"/>
  <c r="Q22" i="1"/>
  <c r="Q21" i="1"/>
  <c r="P21" i="1"/>
  <c r="P22" i="1"/>
  <c r="P20" i="1"/>
  <c r="O20" i="1"/>
  <c r="O21" i="1"/>
  <c r="O22" i="1"/>
  <c r="O19" i="1"/>
  <c r="N19" i="1"/>
  <c r="N20" i="1"/>
  <c r="N21" i="1"/>
  <c r="N22" i="1"/>
  <c r="N18" i="1"/>
  <c r="M17" i="1"/>
  <c r="M18" i="1"/>
  <c r="M19" i="1"/>
  <c r="M20" i="1"/>
  <c r="M21" i="1"/>
  <c r="M22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<sst xmlns="http://schemas.openxmlformats.org/spreadsheetml/2006/main" count="242" uniqueCount="129">
  <si>
    <t>1. Comparing overall model fit</t>
  </si>
  <si>
    <t>Solution</t>
  </si>
  <si>
    <t>AIC</t>
  </si>
  <si>
    <t>BIC</t>
  </si>
  <si>
    <t>SSBIC</t>
  </si>
  <si>
    <t>∆SSBIC</t>
  </si>
  <si>
    <t>Entropy</t>
  </si>
  <si>
    <t>LRT p</t>
  </si>
  <si>
    <t>Adj. BLRT</t>
  </si>
  <si>
    <t>BLRT</t>
  </si>
  <si>
    <t>Class N</t>
  </si>
  <si>
    <r>
      <t>N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</si>
  <si>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</si>
  <si>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</si>
  <si>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4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</si>
  <si>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5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</si>
  <si>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6</t>
    </r>
  </si>
  <si>
    <t>&lt;.001</t>
  </si>
  <si>
    <t>*rules = lower AIC/BIC, the better; higher entropy &gt; .80; sig LRT values; parsimony rules</t>
  </si>
  <si>
    <t>*rule = classes &gt; than 5-10% of total sample</t>
  </si>
  <si>
    <t>Class Prob</t>
  </si>
  <si>
    <r>
      <t>P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</si>
  <si>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</si>
  <si>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</si>
  <si>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4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</si>
  <si>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5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</si>
  <si>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6</t>
    </r>
  </si>
  <si>
    <t>*rule = probabilities &gt; 0.90</t>
  </si>
  <si>
    <t>2. Classifications of individuals based on latent class membership</t>
  </si>
  <si>
    <t>Counts and proportions by model, posterior prob, and final counts</t>
  </si>
  <si>
    <t>LPA 4-class solution</t>
  </si>
  <si>
    <t>Class</t>
  </si>
  <si>
    <t>Model count</t>
  </si>
  <si>
    <t>Model %</t>
  </si>
  <si>
    <t>Post. Prob count</t>
  </si>
  <si>
    <t>Post. Prob %</t>
  </si>
  <si>
    <t>Final count</t>
  </si>
  <si>
    <t>Count %</t>
  </si>
  <si>
    <t>C1</t>
  </si>
  <si>
    <t>C2</t>
  </si>
  <si>
    <t>C3</t>
  </si>
  <si>
    <t>C4</t>
  </si>
  <si>
    <t xml:space="preserve">Average probabilities for class membership x latent class </t>
  </si>
  <si>
    <t>Model Results (bolded = p &lt; .050, mean outcome for this class is significantly different from the mean outcome of the overall sample)</t>
  </si>
  <si>
    <t>Means</t>
  </si>
  <si>
    <t>Oprod</t>
  </si>
  <si>
    <t>Osocial</t>
  </si>
  <si>
    <t>Oabout</t>
  </si>
  <si>
    <t>Sprod</t>
  </si>
  <si>
    <t>Ssocial</t>
  </si>
  <si>
    <t>Sabout</t>
  </si>
  <si>
    <t>Iprod</t>
  </si>
  <si>
    <t>Isocial</t>
  </si>
  <si>
    <t>Iabout</t>
  </si>
  <si>
    <t>Ecomm</t>
  </si>
  <si>
    <t>Evalued</t>
  </si>
  <si>
    <t>Echoice</t>
  </si>
  <si>
    <t>Variances</t>
  </si>
  <si>
    <t>Categorical Latent Variables</t>
  </si>
  <si>
    <t>Estimate</t>
  </si>
  <si>
    <t>SE</t>
  </si>
  <si>
    <t>Est SE</t>
  </si>
  <si>
    <t>Two-tailed p-value</t>
  </si>
  <si>
    <t>C#1</t>
  </si>
  <si>
    <t>C#2</t>
  </si>
  <si>
    <t>C#3</t>
  </si>
  <si>
    <t>Some notes</t>
  </si>
  <si>
    <r>
      <t xml:space="preserve">Factor scores are </t>
    </r>
    <r>
      <rPr>
        <b/>
        <sz val="11"/>
        <color theme="1"/>
        <rFont val="Calibri"/>
        <family val="2"/>
        <scheme val="minor"/>
      </rPr>
      <t xml:space="preserve">standardized; </t>
    </r>
    <r>
      <rPr>
        <sz val="11"/>
        <color theme="1"/>
        <rFont val="Calibri"/>
        <family val="2"/>
        <scheme val="minor"/>
      </rPr>
      <t>this will affect how you interpret metric</t>
    </r>
  </si>
  <si>
    <r>
      <t xml:space="preserve">that is, 0 = mean; values are </t>
    </r>
    <r>
      <rPr>
        <b/>
        <sz val="11"/>
        <color theme="1"/>
        <rFont val="Calibri"/>
        <family val="2"/>
        <scheme val="minor"/>
      </rPr>
      <t>distance from average</t>
    </r>
  </si>
  <si>
    <r>
      <t xml:space="preserve">Also: </t>
    </r>
    <r>
      <rPr>
        <b/>
        <sz val="11"/>
        <color theme="1"/>
        <rFont val="Calibri"/>
        <family val="2"/>
        <scheme val="minor"/>
      </rPr>
      <t xml:space="preserve">variances </t>
    </r>
    <r>
      <rPr>
        <sz val="11"/>
        <color theme="1"/>
        <rFont val="Calibri"/>
        <family val="2"/>
        <scheme val="minor"/>
      </rPr>
      <t>are the same</t>
    </r>
  </si>
  <si>
    <t>Y-axis: 0-value = average of sample</t>
  </si>
  <si>
    <t>You could use raw scores, but need to transform with CFA weights</t>
  </si>
  <si>
    <t>objective participation</t>
  </si>
  <si>
    <t>satisfaction</t>
  </si>
  <si>
    <t>importance</t>
  </si>
  <si>
    <t>enfranchisement</t>
  </si>
  <si>
    <t>Variable Key</t>
  </si>
  <si>
    <t>Mplus varname</t>
  </si>
  <si>
    <t>Graph x-axis</t>
  </si>
  <si>
    <t>N</t>
  </si>
  <si>
    <t>Notes</t>
  </si>
  <si>
    <t>SystemSubjectID</t>
  </si>
  <si>
    <t>SysSubID</t>
  </si>
  <si>
    <t>n/a</t>
  </si>
  <si>
    <t>lowest objective participation, average satisfaction, low importance and enfranchisement</t>
  </si>
  <si>
    <t>Followup Period</t>
  </si>
  <si>
    <t>FUP</t>
  </si>
  <si>
    <t>lower than average objective participation, lowest satisfaction, average importance, low enfranchisement</t>
  </si>
  <si>
    <t>PART_productivity</t>
  </si>
  <si>
    <t>higher than average on all levels</t>
  </si>
  <si>
    <t>PART_social_relations</t>
  </si>
  <si>
    <t>average objective participation and satisfaction, highest importance, highest enfranchisement</t>
  </si>
  <si>
    <t>PART_outandabout</t>
  </si>
  <si>
    <t>PART_Sat_Productivity</t>
  </si>
  <si>
    <t>PART_Sat_SocialRelations</t>
  </si>
  <si>
    <t>PART_Sat_OutandAbout</t>
  </si>
  <si>
    <t>PART_Imp_Productivity</t>
  </si>
  <si>
    <t>PART_Imp_SocialRelations</t>
  </si>
  <si>
    <t>PART_Imp_OutandAbout</t>
  </si>
  <si>
    <t>PART_E_Cont_Comm</t>
  </si>
  <si>
    <t>PART_E_Valued</t>
  </si>
  <si>
    <t>PART_E_Choice</t>
  </si>
  <si>
    <t>JUENGST ET AL. 2024</t>
  </si>
  <si>
    <t>Latent Profile Analysis of PART-O, PART-S, PART-E (importance and Enfranchisement)</t>
  </si>
  <si>
    <t>PART_Productivity</t>
  </si>
  <si>
    <t>PART_SocialRelations</t>
  </si>
  <si>
    <t>PART_OutandAbout</t>
  </si>
  <si>
    <t xml:space="preserve">PART_E_Choice </t>
  </si>
  <si>
    <t>INDICATORS</t>
  </si>
  <si>
    <t>CPROB1</t>
  </si>
  <si>
    <t>CPROB2</t>
  </si>
  <si>
    <t>CPROB3</t>
  </si>
  <si>
    <t>CPROB4</t>
  </si>
  <si>
    <t>CLASS</t>
  </si>
  <si>
    <t>ID</t>
  </si>
  <si>
    <t>Class N%</t>
  </si>
  <si>
    <t xml:space="preserve">Model Results </t>
  </si>
  <si>
    <t>bolded = mean outcome for this class is significantly different from the mean outcome of the overall sample</t>
  </si>
  <si>
    <t>Objective Participation</t>
  </si>
  <si>
    <t>Participation Satisfaction</t>
  </si>
  <si>
    <t>Participation Importance</t>
  </si>
  <si>
    <t>low, medium, or high importance to 11 life areas above</t>
  </si>
  <si>
    <t>Participation Enfranchisement</t>
  </si>
  <si>
    <t>Conributing to one's community</t>
  </si>
  <si>
    <t>Feeling valued by the community</t>
  </si>
  <si>
    <t>Choice and control</t>
  </si>
  <si>
    <t>Items rated on 1-4 scale; higher scores indicated greater enfranchisement (reversed)</t>
  </si>
  <si>
    <t>satisfaction with participation in 11 life areas (0-10 scale); derived subscales parallel to PART-O; greater scores indicate greater happiness</t>
  </si>
  <si>
    <t>Latent Profile Analysis of PART-O, PART-S (Satisfaction and Importance), PART-E (Enfranchisement)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</si>
</sst>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4" xfId="0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3" borderId="5" xfId="0" applyFill="1" applyBorder="1" applyAlignment="1">
      <alignment horizontal="right" vertical="center" wrapText="1"/>
    </xf>
    <xf numFmtId="0" fontId="0" fillId="0" borderId="4" xfId="0" applyBorder="1"/>
    <xf numFmtId="0" fontId="0" fillId="0" borderId="5" xfId="0" applyBorder="1"/>
    <xf numFmtId="0" fontId="5" fillId="3" borderId="0" xfId="0" applyFont="1" applyFill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 wrapText="1"/>
    </xf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0" fontId="0" fillId="2" borderId="3" xfId="0" applyFill="1" applyBorder="1"/>
    <xf numFmtId="0" fontId="0" fillId="0" borderId="9" xfId="0" applyBorder="1"/>
    <xf numFmtId="0" fontId="2" fillId="2" borderId="0" xfId="0" applyFont="1" applyFill="1" applyAlignment="1">
      <alignment horizontal="right"/>
    </xf>
    <xf numFmtId="0" fontId="2" fillId="2" borderId="5" xfId="0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0" fillId="0" borderId="3" xfId="0" applyBorder="1"/>
    <xf numFmtId="0" fontId="2" fillId="2" borderId="8" xfId="0" applyFont="1" applyFill="1" applyBorder="1"/>
    <xf numFmtId="0" fontId="2" fillId="0" borderId="0" xfId="0" applyFont="1" applyAlignment="1">
      <alignment horizontal="right"/>
    </xf>
    <xf numFmtId="0" fontId="0" fillId="4" borderId="1" xfId="0" applyFill="1" applyBorder="1"/>
    <xf numFmtId="0" fontId="0" fillId="4" borderId="3" xfId="0" applyFill="1" applyBorder="1"/>
    <xf numFmtId="0" fontId="1" fillId="0" borderId="4" xfId="0" applyFont="1" applyBorder="1"/>
    <xf numFmtId="0" fontId="2" fillId="2" borderId="0" xfId="0" applyFont="1" applyFill="1"/>
    <xf numFmtId="0" fontId="0" fillId="2" borderId="0" xfId="0" applyFill="1"/>
    <xf numFmtId="0" fontId="2" fillId="2" borderId="10" xfId="0" applyFont="1" applyFill="1" applyBorder="1"/>
    <xf numFmtId="0" fontId="6" fillId="0" borderId="4" xfId="0" applyFont="1" applyBorder="1"/>
    <xf numFmtId="0" fontId="2" fillId="2" borderId="5" xfId="0" applyFont="1" applyFill="1" applyBorder="1"/>
    <xf numFmtId="0" fontId="7" fillId="0" borderId="4" xfId="0" applyFont="1" applyBorder="1"/>
    <xf numFmtId="0" fontId="8" fillId="0" borderId="6" xfId="0" applyFont="1" applyBorder="1"/>
    <xf numFmtId="0" fontId="0" fillId="2" borderId="7" xfId="0" applyFill="1" applyBorder="1"/>
    <xf numFmtId="0" fontId="2" fillId="2" borderId="7" xfId="0" applyFont="1" applyFill="1" applyBorder="1"/>
    <xf numFmtId="0" fontId="2" fillId="0" borderId="0" xfId="0" applyFont="1" applyAlignment="1">
      <alignment horizontal="center"/>
    </xf>
    <xf numFmtId="0" fontId="0" fillId="4" borderId="0" xfId="0" applyFill="1"/>
    <xf numFmtId="0" fontId="2" fillId="0" borderId="0" xfId="0" applyFont="1" applyAlignment="1">
      <alignment horizontal="left"/>
    </xf>
    <xf numFmtId="0" fontId="0" fillId="4" borderId="0" xfId="0" applyFill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0" fillId="0" borderId="0" xfId="0" applyFont="1"/>
    <xf numFmtId="0" fontId="1" fillId="0" borderId="9" xfId="0" applyFont="1" applyBorder="1"/>
    <xf numFmtId="0" fontId="0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0" fillId="3" borderId="0" xfId="0" applyFont="1" applyFill="1" applyAlignment="1">
      <alignment horizontal="right" vertical="center" wrapText="1"/>
    </xf>
    <xf numFmtId="0" fontId="0" fillId="0" borderId="4" xfId="0" applyFont="1" applyBorder="1"/>
    <xf numFmtId="0" fontId="0" fillId="0" borderId="5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vertical="center" wrapText="1"/>
    </xf>
    <xf numFmtId="0" fontId="0" fillId="2" borderId="0" xfId="0" applyFont="1" applyFill="1" applyAlignment="1">
      <alignment horizontal="right" vertical="center" wrapText="1"/>
    </xf>
    <xf numFmtId="10" fontId="0" fillId="0" borderId="0" xfId="0" applyNumberFormat="1"/>
    <xf numFmtId="10" fontId="0" fillId="0" borderId="5" xfId="0" applyNumberFormat="1" applyBorder="1"/>
    <xf numFmtId="10" fontId="0" fillId="0" borderId="0" xfId="0" applyNumberFormat="1" applyFont="1"/>
    <xf numFmtId="10" fontId="2" fillId="0" borderId="5" xfId="0" applyNumberFormat="1" applyFont="1" applyBorder="1"/>
    <xf numFmtId="10" fontId="0" fillId="0" borderId="8" xfId="0" applyNumberFormat="1" applyBorder="1"/>
    <xf numFmtId="10" fontId="0" fillId="0" borderId="7" xfId="0" applyNumberFormat="1" applyBorder="1"/>
    <xf numFmtId="10" fontId="0" fillId="0" borderId="7" xfId="0" applyNumberFormat="1" applyFont="1" applyBorder="1"/>
    <xf numFmtId="0" fontId="0" fillId="2" borderId="6" xfId="0" applyFill="1" applyBorder="1"/>
    <xf numFmtId="0" fontId="0" fillId="2" borderId="8" xfId="0" applyFill="1" applyBorder="1"/>
    <xf numFmtId="0" fontId="2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0" fillId="2" borderId="0" xfId="0" applyFont="1" applyFill="1" applyAlignment="1">
      <alignment vertical="top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SSBIC Rate of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'[1]Overall + 3-class'!$F$8:$F$12</c:f>
              <c:numCache>
                <c:formatCode>General</c:formatCode>
                <c:ptCount val="5"/>
                <c:pt idx="0">
                  <c:v>997.03899999999885</c:v>
                </c:pt>
                <c:pt idx="1">
                  <c:v>349.79500000000007</c:v>
                </c:pt>
                <c:pt idx="2">
                  <c:v>270.24200000000019</c:v>
                </c:pt>
                <c:pt idx="3">
                  <c:v>146.38500000000022</c:v>
                </c:pt>
                <c:pt idx="4">
                  <c:v>139.61399999999958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F-4E79-B1B2-D6EC7F474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591256"/>
        <c:axId val="432591584"/>
      </c:lineChart>
      <c:catAx>
        <c:axId val="432591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591584"/>
        <c:crosses val="autoZero"/>
        <c:auto val="1"/>
        <c:lblAlgn val="ctr"/>
        <c:lblOffset val="100"/>
        <c:noMultiLvlLbl val="0"/>
      </c:catAx>
      <c:valAx>
        <c:axId val="4325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59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606878</xdr:colOff>
      <xdr:row>42</xdr:row>
      <xdr:rowOff>93889</xdr:rowOff>
    </xdr:from>
    <xdr:to>
      <xdr:col>42</xdr:col>
      <xdr:colOff>2186</xdr:colOff>
      <xdr:row>81</xdr:row>
      <xdr:rowOff>93889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675EB4-47AC-44D1-A9A3-F1CD828B2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8603" y="8171089"/>
          <a:ext cx="15254433" cy="7429500"/>
        </a:xfrm>
        <a:prstGeom prst="rect">
          <a:avLst/>
        </a:prstGeom>
      </xdr:spPr>
    </xdr:pic>
    <xdr:clientData/>
  </xdr:twoCellAnchor>
  <xdr:twoCellAnchor>
    <xdr:from>
      <xdr:col>1</xdr:col>
      <xdr:colOff>27214</xdr:colOff>
      <xdr:row>15</xdr:row>
      <xdr:rowOff>0</xdr:rowOff>
    </xdr:from>
    <xdr:to>
      <xdr:col>9</xdr:col>
      <xdr:colOff>28574</xdr:colOff>
      <xdr:row>27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988BFB-FFDD-4D23-9C64-815B1FDA7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211532</xdr:colOff>
      <xdr:row>10</xdr:row>
      <xdr:rowOff>78688</xdr:rowOff>
    </xdr:from>
    <xdr:to>
      <xdr:col>22</xdr:col>
      <xdr:colOff>571500</xdr:colOff>
      <xdr:row>45</xdr:row>
      <xdr:rowOff>145676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EEB671EB-63C3-4B43-82B7-A1B72BF662A0}"/>
            </a:ext>
          </a:extLst>
        </xdr:cNvPr>
        <xdr:cNvGrpSpPr/>
      </xdr:nvGrpSpPr>
      <xdr:grpSpPr>
        <a:xfrm>
          <a:off x="211532" y="1983688"/>
          <a:ext cx="13831039" cy="6734488"/>
          <a:chOff x="211532" y="4841187"/>
          <a:chExt cx="14300086" cy="7026904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1F5030AC-57E4-42C0-8AC6-EBA828764D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1532" y="4841187"/>
            <a:ext cx="14300086" cy="7015213"/>
          </a:xfrm>
          <a:prstGeom prst="rect">
            <a:avLst/>
          </a:prstGeom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0380CE9-E4CD-4400-8B50-7101BAD67ECA}"/>
              </a:ext>
            </a:extLst>
          </xdr:cNvPr>
          <xdr:cNvSpPr txBox="1"/>
        </xdr:nvSpPr>
        <xdr:spPr>
          <a:xfrm>
            <a:off x="1636059" y="11598088"/>
            <a:ext cx="705970" cy="2241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O_prod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A94F581D-CF7A-46C9-80A4-BB4D26A31DE4}"/>
              </a:ext>
            </a:extLst>
          </xdr:cNvPr>
          <xdr:cNvSpPr txBox="1"/>
        </xdr:nvSpPr>
        <xdr:spPr>
          <a:xfrm>
            <a:off x="2595282" y="11591673"/>
            <a:ext cx="705970" cy="2241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O_social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ADC91387-060A-47AD-BA5C-E8FFAC3B41B3}"/>
              </a:ext>
            </a:extLst>
          </xdr:cNvPr>
          <xdr:cNvSpPr txBox="1"/>
        </xdr:nvSpPr>
        <xdr:spPr>
          <a:xfrm>
            <a:off x="3576144" y="11592987"/>
            <a:ext cx="750620" cy="2049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O_about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DAB4886B-E3A8-4330-B322-2CFD8F0B0DEE}"/>
              </a:ext>
            </a:extLst>
          </xdr:cNvPr>
          <xdr:cNvSpPr txBox="1"/>
        </xdr:nvSpPr>
        <xdr:spPr>
          <a:xfrm>
            <a:off x="4610331" y="11587732"/>
            <a:ext cx="705971" cy="2241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S_prod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117FFBE-AEDD-45A5-8943-8612FCDD2B06}"/>
              </a:ext>
            </a:extLst>
          </xdr:cNvPr>
          <xdr:cNvSpPr txBox="1"/>
        </xdr:nvSpPr>
        <xdr:spPr>
          <a:xfrm>
            <a:off x="5683932" y="11595615"/>
            <a:ext cx="705970" cy="2241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S_social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1836BF81-0E63-46A2-885C-31948A7FBEFC}"/>
              </a:ext>
            </a:extLst>
          </xdr:cNvPr>
          <xdr:cNvSpPr txBox="1"/>
        </xdr:nvSpPr>
        <xdr:spPr>
          <a:xfrm>
            <a:off x="6698411" y="11596929"/>
            <a:ext cx="705971" cy="2241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S_about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6519B0A4-2430-476E-9292-6892EE9F1CB1}"/>
              </a:ext>
            </a:extLst>
          </xdr:cNvPr>
          <xdr:cNvSpPr txBox="1"/>
        </xdr:nvSpPr>
        <xdr:spPr>
          <a:xfrm>
            <a:off x="7685793" y="11596929"/>
            <a:ext cx="705969" cy="2241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I_prod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D1EC95A1-1AAB-4A18-A2A1-2E8352A7E20C}"/>
              </a:ext>
            </a:extLst>
          </xdr:cNvPr>
          <xdr:cNvSpPr txBox="1"/>
        </xdr:nvSpPr>
        <xdr:spPr>
          <a:xfrm>
            <a:off x="8733370" y="11595463"/>
            <a:ext cx="705971" cy="2241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I_social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81681AEF-E982-4110-8C9E-FB41F93A9C5F}"/>
              </a:ext>
            </a:extLst>
          </xdr:cNvPr>
          <xdr:cNvSpPr txBox="1"/>
        </xdr:nvSpPr>
        <xdr:spPr>
          <a:xfrm>
            <a:off x="9744186" y="11599190"/>
            <a:ext cx="705971" cy="2241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I_about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8C8A53F2-799F-4B05-9063-F1E2133B5B7E}"/>
              </a:ext>
            </a:extLst>
          </xdr:cNvPr>
          <xdr:cNvSpPr txBox="1"/>
        </xdr:nvSpPr>
        <xdr:spPr>
          <a:xfrm>
            <a:off x="10735688" y="11592149"/>
            <a:ext cx="798999" cy="2057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E_comm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B68BCF4B-D7DA-4601-B6BE-924E9AC78610}"/>
              </a:ext>
            </a:extLst>
          </xdr:cNvPr>
          <xdr:cNvSpPr txBox="1"/>
        </xdr:nvSpPr>
        <xdr:spPr>
          <a:xfrm>
            <a:off x="11688748" y="11594632"/>
            <a:ext cx="748395" cy="2617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E_valued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26DB144A-0971-4AFA-B758-2FE19D8D91DC}"/>
              </a:ext>
            </a:extLst>
          </xdr:cNvPr>
          <xdr:cNvSpPr txBox="1"/>
        </xdr:nvSpPr>
        <xdr:spPr>
          <a:xfrm>
            <a:off x="12716367" y="11594633"/>
            <a:ext cx="857636" cy="2734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E_choice</a:t>
            </a:r>
          </a:p>
        </xdr:txBody>
      </xdr:sp>
    </xdr:grpSp>
    <xdr:clientData/>
  </xdr:twoCellAnchor>
  <xdr:twoCellAnchor editAs="oneCell">
    <xdr:from>
      <xdr:col>23</xdr:col>
      <xdr:colOff>361950</xdr:colOff>
      <xdr:row>10</xdr:row>
      <xdr:rowOff>66675</xdr:rowOff>
    </xdr:from>
    <xdr:to>
      <xdr:col>47</xdr:col>
      <xdr:colOff>59149</xdr:colOff>
      <xdr:row>51</xdr:row>
      <xdr:rowOff>39186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0C1936D-3A28-4395-A1E7-C8F9FE301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0" y="1971675"/>
          <a:ext cx="14327599" cy="77830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tic%20Resources/Mplus%20Resources/LPA/PART-OSE%20LPA/LPA%20Worksheet%20-%20PART%20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OSE Variables and Scoring"/>
      <sheetName val="Conceptual Overview"/>
      <sheetName val="Mplus Syntax"/>
      <sheetName val="Overall + 3-class"/>
      <sheetName val="Overall + 4-class"/>
      <sheetName val="Overall + 5-class"/>
      <sheetName val="4-class output"/>
    </sheetNames>
    <sheetDataSet>
      <sheetData sheetId="0"/>
      <sheetData sheetId="1"/>
      <sheetData sheetId="2"/>
      <sheetData sheetId="3">
        <row r="8">
          <cell r="F8">
            <v>997.03899999999885</v>
          </cell>
        </row>
        <row r="9">
          <cell r="F9">
            <v>349.79500000000007</v>
          </cell>
        </row>
        <row r="10">
          <cell r="F10">
            <v>270.24200000000019</v>
          </cell>
        </row>
        <row r="11">
          <cell r="F11">
            <v>146.38500000000022</v>
          </cell>
        </row>
        <row r="12">
          <cell r="F12">
            <v>139.61399999999958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213F-D282-4B32-8696-70FDC93AA73A}">
  <dimension ref="A1:C24"/>
  <sheetViews>
    <sheetView workbookViewId="0">
      <selection activeCell="C32" sqref="C32"/>
    </sheetView>
  </sheetViews>
  <sheetFormatPr defaultRowHeight="15" x14ac:dyDescent="0.25"/>
  <cols>
    <col min="1" max="1" width="4.7109375" customWidth="1"/>
    <col min="2" max="2" width="31.85546875" customWidth="1"/>
    <col min="3" max="3" width="56" customWidth="1"/>
  </cols>
  <sheetData>
    <row r="1" spans="1:3" x14ac:dyDescent="0.25">
      <c r="A1" s="1" t="s">
        <v>102</v>
      </c>
    </row>
    <row r="2" spans="1:3" x14ac:dyDescent="0.25">
      <c r="A2" s="1" t="s">
        <v>128</v>
      </c>
    </row>
    <row r="4" spans="1:3" x14ac:dyDescent="0.25">
      <c r="B4" s="81" t="s">
        <v>108</v>
      </c>
      <c r="C4" s="82"/>
    </row>
    <row r="5" spans="1:3" x14ac:dyDescent="0.25">
      <c r="B5" s="84" t="s">
        <v>118</v>
      </c>
      <c r="C5" s="82"/>
    </row>
    <row r="6" spans="1:3" x14ac:dyDescent="0.25">
      <c r="A6" s="87">
        <v>1</v>
      </c>
      <c r="B6" s="86" t="s">
        <v>104</v>
      </c>
      <c r="C6" s="82"/>
    </row>
    <row r="7" spans="1:3" x14ac:dyDescent="0.25">
      <c r="A7" s="87">
        <v>2</v>
      </c>
      <c r="B7" s="86" t="s">
        <v>105</v>
      </c>
      <c r="C7" s="82"/>
    </row>
    <row r="8" spans="1:3" x14ac:dyDescent="0.25">
      <c r="A8" s="87">
        <v>3</v>
      </c>
      <c r="B8" s="86" t="s">
        <v>106</v>
      </c>
      <c r="C8" s="82"/>
    </row>
    <row r="9" spans="1:3" x14ac:dyDescent="0.25">
      <c r="A9" s="56"/>
      <c r="B9" s="83"/>
      <c r="C9" s="82"/>
    </row>
    <row r="10" spans="1:3" ht="45" x14ac:dyDescent="0.25">
      <c r="A10" s="56"/>
      <c r="B10" s="85" t="s">
        <v>119</v>
      </c>
      <c r="C10" s="82" t="s">
        <v>127</v>
      </c>
    </row>
    <row r="11" spans="1:3" x14ac:dyDescent="0.25">
      <c r="A11" s="87">
        <v>4</v>
      </c>
      <c r="B11" s="86" t="s">
        <v>93</v>
      </c>
      <c r="C11" s="82"/>
    </row>
    <row r="12" spans="1:3" x14ac:dyDescent="0.25">
      <c r="A12" s="87">
        <v>5</v>
      </c>
      <c r="B12" s="86" t="s">
        <v>94</v>
      </c>
      <c r="C12" s="82"/>
    </row>
    <row r="13" spans="1:3" x14ac:dyDescent="0.25">
      <c r="A13" s="87">
        <v>6</v>
      </c>
      <c r="B13" s="86" t="s">
        <v>95</v>
      </c>
      <c r="C13" s="82"/>
    </row>
    <row r="14" spans="1:3" x14ac:dyDescent="0.25">
      <c r="A14" s="56"/>
      <c r="B14" s="83"/>
      <c r="C14" s="82"/>
    </row>
    <row r="15" spans="1:3" x14ac:dyDescent="0.25">
      <c r="A15" s="56"/>
      <c r="B15" s="85" t="s">
        <v>120</v>
      </c>
      <c r="C15" s="82" t="s">
        <v>121</v>
      </c>
    </row>
    <row r="16" spans="1:3" x14ac:dyDescent="0.25">
      <c r="A16" s="87">
        <v>7</v>
      </c>
      <c r="B16" s="86" t="s">
        <v>96</v>
      </c>
      <c r="C16" s="82"/>
    </row>
    <row r="17" spans="1:3" x14ac:dyDescent="0.25">
      <c r="A17" s="87">
        <v>8</v>
      </c>
      <c r="B17" s="86" t="s">
        <v>97</v>
      </c>
      <c r="C17" s="82"/>
    </row>
    <row r="18" spans="1:3" x14ac:dyDescent="0.25">
      <c r="A18" s="87">
        <v>9</v>
      </c>
      <c r="B18" s="86" t="s">
        <v>98</v>
      </c>
      <c r="C18" s="82"/>
    </row>
    <row r="19" spans="1:3" x14ac:dyDescent="0.25">
      <c r="A19" s="56"/>
      <c r="B19" s="83"/>
      <c r="C19" s="82"/>
    </row>
    <row r="20" spans="1:3" ht="30" x14ac:dyDescent="0.25">
      <c r="A20" s="56"/>
      <c r="B20" s="85" t="s">
        <v>122</v>
      </c>
      <c r="C20" s="82" t="s">
        <v>126</v>
      </c>
    </row>
    <row r="21" spans="1:3" x14ac:dyDescent="0.25">
      <c r="A21" s="87">
        <v>10</v>
      </c>
      <c r="B21" s="86" t="s">
        <v>99</v>
      </c>
      <c r="C21" s="82" t="s">
        <v>123</v>
      </c>
    </row>
    <row r="22" spans="1:3" x14ac:dyDescent="0.25">
      <c r="A22" s="87">
        <v>11</v>
      </c>
      <c r="B22" s="86" t="s">
        <v>100</v>
      </c>
      <c r="C22" s="82" t="s">
        <v>124</v>
      </c>
    </row>
    <row r="23" spans="1:3" x14ac:dyDescent="0.25">
      <c r="A23" s="87">
        <v>12</v>
      </c>
      <c r="B23" s="86" t="s">
        <v>107</v>
      </c>
      <c r="C23" s="82" t="s">
        <v>125</v>
      </c>
    </row>
    <row r="24" spans="1:3" x14ac:dyDescent="0.25">
      <c r="B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FD9B-CE9C-41EC-B379-F66E1DC06522}">
  <dimension ref="A1:AN99"/>
  <sheetViews>
    <sheetView workbookViewId="0">
      <selection activeCell="E34" sqref="E34"/>
    </sheetView>
  </sheetViews>
  <sheetFormatPr defaultRowHeight="15" x14ac:dyDescent="0.25"/>
  <cols>
    <col min="1" max="1" width="5.42578125" customWidth="1"/>
    <col min="2" max="2" width="9.28515625" customWidth="1"/>
    <col min="3" max="8" width="9.42578125" customWidth="1"/>
    <col min="9" max="9" width="9.5703125" customWidth="1"/>
    <col min="11" max="11" width="9.7109375" customWidth="1"/>
    <col min="12" max="12" width="11.7109375" customWidth="1"/>
    <col min="20" max="20" width="9.28515625" customWidth="1"/>
  </cols>
  <sheetData>
    <row r="1" spans="1:30" x14ac:dyDescent="0.25">
      <c r="A1" s="1" t="s">
        <v>102</v>
      </c>
    </row>
    <row r="2" spans="1:30" x14ac:dyDescent="0.25">
      <c r="A2" s="1" t="s">
        <v>103</v>
      </c>
    </row>
    <row r="3" spans="1:30" x14ac:dyDescent="0.25">
      <c r="A3" s="1"/>
    </row>
    <row r="4" spans="1:30" x14ac:dyDescent="0.25">
      <c r="A4" s="1"/>
    </row>
    <row r="5" spans="1:30" s="2" customFormat="1" x14ac:dyDescent="0.25">
      <c r="A5" s="2" t="s">
        <v>0</v>
      </c>
    </row>
    <row r="6" spans="1:30" s="1" customFormat="1" x14ac:dyDescent="0.25"/>
    <row r="7" spans="1:30" s="3" customFormat="1" ht="18" x14ac:dyDescent="0.35">
      <c r="B7" s="4" t="s">
        <v>1</v>
      </c>
      <c r="C7" s="5" t="s">
        <v>2</v>
      </c>
      <c r="D7" s="5" t="s">
        <v>3</v>
      </c>
      <c r="E7" s="6" t="s">
        <v>4</v>
      </c>
      <c r="F7" s="68" t="s">
        <v>5</v>
      </c>
      <c r="G7" s="5" t="s">
        <v>6</v>
      </c>
      <c r="H7" s="5" t="s">
        <v>7</v>
      </c>
      <c r="I7" s="6" t="s">
        <v>8</v>
      </c>
      <c r="J7" s="7" t="s">
        <v>9</v>
      </c>
      <c r="L7" s="8" t="s">
        <v>10</v>
      </c>
      <c r="M7" s="9" t="s">
        <v>11</v>
      </c>
      <c r="N7" s="9" t="s">
        <v>12</v>
      </c>
      <c r="O7" s="9" t="s">
        <v>13</v>
      </c>
      <c r="P7" s="9" t="s">
        <v>14</v>
      </c>
      <c r="Q7" s="9" t="s">
        <v>15</v>
      </c>
      <c r="R7" s="10" t="s">
        <v>16</v>
      </c>
    </row>
    <row r="8" spans="1:30" x14ac:dyDescent="0.25">
      <c r="B8" s="11">
        <v>1</v>
      </c>
      <c r="C8" s="12">
        <v>13876.312</v>
      </c>
      <c r="D8" s="12">
        <v>13972.582</v>
      </c>
      <c r="E8" s="13">
        <v>13896.425999999999</v>
      </c>
      <c r="F8" s="69"/>
      <c r="G8" s="12"/>
      <c r="H8" s="14"/>
      <c r="I8" s="13"/>
      <c r="J8" s="15"/>
      <c r="L8" s="16">
        <v>1</v>
      </c>
      <c r="M8">
        <v>408</v>
      </c>
      <c r="R8" s="17"/>
      <c r="AD8" s="14"/>
    </row>
    <row r="9" spans="1:30" x14ac:dyDescent="0.25">
      <c r="B9" s="11">
        <v>2</v>
      </c>
      <c r="C9" s="14">
        <v>12868.377</v>
      </c>
      <c r="D9" s="14">
        <v>13016.794</v>
      </c>
      <c r="E9" s="13">
        <v>12899.387000000001</v>
      </c>
      <c r="F9" s="70">
        <f>E8-E9</f>
        <v>997.03899999999885</v>
      </c>
      <c r="G9" s="14">
        <v>0.89900000000000002</v>
      </c>
      <c r="H9" s="14" t="s">
        <v>17</v>
      </c>
      <c r="I9" s="18" t="s">
        <v>17</v>
      </c>
      <c r="J9" s="19" t="s">
        <v>17</v>
      </c>
      <c r="L9" s="16">
        <v>2</v>
      </c>
      <c r="M9">
        <v>138</v>
      </c>
      <c r="N9">
        <v>270</v>
      </c>
      <c r="R9" s="17"/>
      <c r="AD9" s="14"/>
    </row>
    <row r="10" spans="1:30" x14ac:dyDescent="0.25">
      <c r="B10" s="11">
        <v>3</v>
      </c>
      <c r="C10" s="14">
        <v>12507.687</v>
      </c>
      <c r="D10" s="14">
        <v>12708.251</v>
      </c>
      <c r="E10" s="18">
        <v>12549.592000000001</v>
      </c>
      <c r="F10" s="70">
        <f t="shared" ref="F10:F13" si="0">E9-E10</f>
        <v>349.79500000000007</v>
      </c>
      <c r="G10" s="14">
        <v>0.92200000000000004</v>
      </c>
      <c r="H10" s="14" t="s">
        <v>17</v>
      </c>
      <c r="I10" s="18" t="s">
        <v>17</v>
      </c>
      <c r="J10" s="19" t="s">
        <v>17</v>
      </c>
      <c r="L10" s="16">
        <v>3</v>
      </c>
      <c r="M10">
        <v>133</v>
      </c>
      <c r="N10">
        <v>49</v>
      </c>
      <c r="O10">
        <v>226</v>
      </c>
      <c r="R10" s="17"/>
      <c r="AD10" s="14"/>
    </row>
    <row r="11" spans="1:30" s="1" customFormat="1" x14ac:dyDescent="0.25">
      <c r="B11" s="63">
        <v>4</v>
      </c>
      <c r="C11" s="64">
        <v>12226.549000000001</v>
      </c>
      <c r="D11" s="64">
        <v>12479.259</v>
      </c>
      <c r="E11" s="65">
        <v>12279.35</v>
      </c>
      <c r="F11" s="71">
        <f t="shared" si="0"/>
        <v>270.24200000000019</v>
      </c>
      <c r="G11" s="64">
        <v>0.92900000000000005</v>
      </c>
      <c r="H11" s="64">
        <v>6.3299999999999995E-2</v>
      </c>
      <c r="I11" s="65">
        <v>6.54E-2</v>
      </c>
      <c r="J11" s="19" t="s">
        <v>17</v>
      </c>
      <c r="L11" s="66">
        <v>4</v>
      </c>
      <c r="M11" s="61">
        <v>111</v>
      </c>
      <c r="N11" s="61">
        <v>50</v>
      </c>
      <c r="O11" s="61">
        <v>198</v>
      </c>
      <c r="P11" s="61">
        <v>49</v>
      </c>
      <c r="Q11" s="61"/>
      <c r="R11" s="21"/>
      <c r="AD11" s="20"/>
    </row>
    <row r="12" spans="1:30" x14ac:dyDescent="0.25">
      <c r="B12" s="11">
        <v>5</v>
      </c>
      <c r="C12" s="14">
        <v>12069.27</v>
      </c>
      <c r="D12" s="14">
        <v>12374.126</v>
      </c>
      <c r="E12" s="18">
        <v>12132.965</v>
      </c>
      <c r="F12" s="70">
        <f t="shared" si="0"/>
        <v>146.38500000000022</v>
      </c>
      <c r="G12" s="14">
        <v>0.90300000000000002</v>
      </c>
      <c r="H12" s="14">
        <v>8.3500000000000005E-2</v>
      </c>
      <c r="I12" s="18">
        <v>8.6199999999999999E-2</v>
      </c>
      <c r="J12" s="19" t="s">
        <v>17</v>
      </c>
      <c r="L12" s="16">
        <v>5</v>
      </c>
      <c r="M12">
        <v>54</v>
      </c>
      <c r="N12">
        <v>67</v>
      </c>
      <c r="O12">
        <v>99</v>
      </c>
      <c r="P12">
        <v>139</v>
      </c>
      <c r="Q12">
        <v>49</v>
      </c>
      <c r="R12" s="17"/>
      <c r="AD12" s="14"/>
    </row>
    <row r="13" spans="1:30" x14ac:dyDescent="0.25">
      <c r="B13" s="11">
        <v>6</v>
      </c>
      <c r="C13" s="14">
        <v>11918.7</v>
      </c>
      <c r="D13" s="14">
        <v>12275.763000000001</v>
      </c>
      <c r="E13" s="18">
        <v>11993.351000000001</v>
      </c>
      <c r="F13" s="70">
        <f t="shared" si="0"/>
        <v>139.61399999999958</v>
      </c>
      <c r="G13" s="14">
        <v>0.9</v>
      </c>
      <c r="H13" s="14">
        <v>0.1163</v>
      </c>
      <c r="I13" s="18">
        <v>0.1201</v>
      </c>
      <c r="J13" s="19" t="s">
        <v>17</v>
      </c>
      <c r="L13" s="22">
        <v>6</v>
      </c>
      <c r="M13" s="23">
        <v>52</v>
      </c>
      <c r="N13" s="23">
        <v>70</v>
      </c>
      <c r="O13" s="23">
        <v>94</v>
      </c>
      <c r="P13" s="23">
        <v>25</v>
      </c>
      <c r="Q13" s="23">
        <v>49</v>
      </c>
      <c r="R13" s="24">
        <v>118</v>
      </c>
      <c r="AD13" s="14"/>
    </row>
    <row r="14" spans="1:30" x14ac:dyDescent="0.25">
      <c r="B14" s="88" t="s">
        <v>18</v>
      </c>
      <c r="C14" s="89"/>
      <c r="D14" s="89"/>
      <c r="E14" s="89"/>
      <c r="F14" s="89"/>
      <c r="G14" s="89"/>
      <c r="H14" s="89"/>
      <c r="I14" s="89"/>
      <c r="J14" s="90"/>
      <c r="L14" s="79" t="s">
        <v>19</v>
      </c>
      <c r="M14" s="49"/>
      <c r="N14" s="49"/>
      <c r="O14" s="49"/>
      <c r="P14" s="49"/>
      <c r="Q14" s="49"/>
      <c r="R14" s="80"/>
    </row>
    <row r="15" spans="1:30" x14ac:dyDescent="0.25">
      <c r="B15" s="25"/>
      <c r="C15" s="25"/>
      <c r="D15" s="25"/>
      <c r="E15" s="25"/>
      <c r="F15" s="25"/>
      <c r="G15" s="25"/>
      <c r="H15" s="25"/>
      <c r="I15" s="25"/>
      <c r="J15" s="25"/>
    </row>
    <row r="16" spans="1:30" ht="18" x14ac:dyDescent="0.35">
      <c r="B16" s="25"/>
      <c r="C16" s="25"/>
      <c r="D16" s="25"/>
      <c r="E16" s="25"/>
      <c r="F16" s="25"/>
      <c r="G16" s="25"/>
      <c r="H16" s="25"/>
      <c r="I16" s="25"/>
      <c r="J16" s="25"/>
      <c r="L16" s="8" t="s">
        <v>115</v>
      </c>
      <c r="M16" s="9" t="s">
        <v>11</v>
      </c>
      <c r="N16" s="9" t="s">
        <v>12</v>
      </c>
      <c r="O16" s="9" t="s">
        <v>13</v>
      </c>
      <c r="P16" s="9" t="s">
        <v>14</v>
      </c>
      <c r="Q16" s="9" t="s">
        <v>15</v>
      </c>
      <c r="R16" s="10" t="s">
        <v>16</v>
      </c>
    </row>
    <row r="17" spans="2:18" x14ac:dyDescent="0.25">
      <c r="B17" s="25"/>
      <c r="C17" s="25"/>
      <c r="D17" s="25"/>
      <c r="E17" s="25"/>
      <c r="F17" s="25"/>
      <c r="G17" s="25"/>
      <c r="H17" s="25"/>
      <c r="I17" s="25"/>
      <c r="J17" s="25"/>
      <c r="L17" s="16">
        <v>1</v>
      </c>
      <c r="M17" s="72">
        <f>M8/408</f>
        <v>1</v>
      </c>
      <c r="N17" s="72"/>
      <c r="O17" s="72"/>
      <c r="P17" s="72"/>
      <c r="Q17" s="72"/>
      <c r="R17" s="73"/>
    </row>
    <row r="18" spans="2:18" x14ac:dyDescent="0.25">
      <c r="B18" s="25"/>
      <c r="C18" s="25"/>
      <c r="D18" s="25"/>
      <c r="E18" s="25"/>
      <c r="F18" s="25"/>
      <c r="G18" s="25"/>
      <c r="H18" s="25"/>
      <c r="I18" s="25"/>
      <c r="J18" s="25"/>
      <c r="L18" s="16">
        <v>2</v>
      </c>
      <c r="M18" s="72">
        <f>M9/408</f>
        <v>0.33823529411764708</v>
      </c>
      <c r="N18" s="72">
        <f>N9/408</f>
        <v>0.66176470588235292</v>
      </c>
      <c r="O18" s="72"/>
      <c r="P18" s="72"/>
      <c r="Q18" s="72"/>
      <c r="R18" s="73"/>
    </row>
    <row r="19" spans="2:18" x14ac:dyDescent="0.25">
      <c r="B19" s="25"/>
      <c r="C19" s="25"/>
      <c r="D19" s="25"/>
      <c r="E19" s="25"/>
      <c r="F19" s="25"/>
      <c r="G19" s="25"/>
      <c r="H19" s="25"/>
      <c r="I19" s="25"/>
      <c r="J19" s="25"/>
      <c r="L19" s="16">
        <v>3</v>
      </c>
      <c r="M19" s="72">
        <f t="shared" ref="M19:P22" si="1">M10/408</f>
        <v>0.32598039215686275</v>
      </c>
      <c r="N19" s="72">
        <f t="shared" si="1"/>
        <v>0.12009803921568628</v>
      </c>
      <c r="O19" s="72">
        <f>O10/408</f>
        <v>0.55392156862745101</v>
      </c>
      <c r="P19" s="72"/>
      <c r="Q19" s="72"/>
      <c r="R19" s="73"/>
    </row>
    <row r="20" spans="2:18" x14ac:dyDescent="0.25">
      <c r="B20" s="25"/>
      <c r="C20" s="25"/>
      <c r="D20" s="25"/>
      <c r="E20" s="25"/>
      <c r="F20" s="25"/>
      <c r="G20" s="25"/>
      <c r="H20" s="25"/>
      <c r="I20" s="25"/>
      <c r="J20" s="25"/>
      <c r="L20" s="66">
        <v>4</v>
      </c>
      <c r="M20" s="72">
        <f t="shared" si="1"/>
        <v>0.27205882352941174</v>
      </c>
      <c r="N20" s="72">
        <f t="shared" si="1"/>
        <v>0.12254901960784313</v>
      </c>
      <c r="O20" s="72">
        <f t="shared" si="1"/>
        <v>0.48529411764705882</v>
      </c>
      <c r="P20" s="74">
        <f>P11/408</f>
        <v>0.12009803921568628</v>
      </c>
      <c r="Q20" s="74"/>
      <c r="R20" s="75"/>
    </row>
    <row r="21" spans="2:18" x14ac:dyDescent="0.25">
      <c r="B21" s="25"/>
      <c r="C21" s="25"/>
      <c r="D21" s="25"/>
      <c r="E21" s="25"/>
      <c r="F21" s="25"/>
      <c r="G21" s="25"/>
      <c r="H21" s="25"/>
      <c r="I21" s="25"/>
      <c r="J21" s="25"/>
      <c r="L21" s="16">
        <v>5</v>
      </c>
      <c r="M21" s="72">
        <f t="shared" si="1"/>
        <v>0.13235294117647059</v>
      </c>
      <c r="N21" s="72">
        <f t="shared" si="1"/>
        <v>0.1642156862745098</v>
      </c>
      <c r="O21" s="72">
        <f t="shared" si="1"/>
        <v>0.24264705882352941</v>
      </c>
      <c r="P21" s="74">
        <f t="shared" si="1"/>
        <v>0.34068627450980393</v>
      </c>
      <c r="Q21" s="72">
        <f>Q12/408</f>
        <v>0.12009803921568628</v>
      </c>
      <c r="R21" s="73"/>
    </row>
    <row r="22" spans="2:18" x14ac:dyDescent="0.25">
      <c r="B22" s="25"/>
      <c r="C22" s="25"/>
      <c r="D22" s="25"/>
      <c r="E22" s="25"/>
      <c r="F22" s="25"/>
      <c r="G22" s="25"/>
      <c r="H22" s="25"/>
      <c r="I22" s="25"/>
      <c r="J22" s="25"/>
      <c r="L22" s="22">
        <v>6</v>
      </c>
      <c r="M22" s="77">
        <f t="shared" si="1"/>
        <v>0.12745098039215685</v>
      </c>
      <c r="N22" s="77">
        <f t="shared" si="1"/>
        <v>0.17156862745098039</v>
      </c>
      <c r="O22" s="77">
        <f t="shared" si="1"/>
        <v>0.23039215686274508</v>
      </c>
      <c r="P22" s="78">
        <f t="shared" si="1"/>
        <v>6.1274509803921566E-2</v>
      </c>
      <c r="Q22" s="77">
        <f>Q13/408</f>
        <v>0.12009803921568628</v>
      </c>
      <c r="R22" s="76">
        <f>R13/408</f>
        <v>0.28921568627450983</v>
      </c>
    </row>
    <row r="23" spans="2:18" x14ac:dyDescent="0.25">
      <c r="B23" s="25"/>
      <c r="C23" s="25"/>
      <c r="D23" s="25"/>
      <c r="E23" s="25"/>
      <c r="F23" s="25"/>
      <c r="G23" s="25"/>
      <c r="H23" s="25"/>
      <c r="I23" s="25"/>
      <c r="J23" s="25"/>
      <c r="L23" s="79" t="s">
        <v>19</v>
      </c>
      <c r="M23" s="49"/>
      <c r="N23" s="49"/>
      <c r="O23" s="49"/>
      <c r="P23" s="49"/>
      <c r="Q23" s="49"/>
      <c r="R23" s="80"/>
    </row>
    <row r="24" spans="2:18" x14ac:dyDescent="0.25">
      <c r="B24" s="25"/>
      <c r="C24" s="25"/>
      <c r="D24" s="25"/>
      <c r="E24" s="25"/>
      <c r="F24" s="25"/>
      <c r="G24" s="25"/>
      <c r="H24" s="25"/>
      <c r="I24" s="25"/>
      <c r="J24" s="25"/>
    </row>
    <row r="25" spans="2:18" ht="18" x14ac:dyDescent="0.35">
      <c r="B25" s="25"/>
      <c r="C25" s="25"/>
      <c r="D25" s="25"/>
      <c r="E25" s="25"/>
      <c r="F25" s="25"/>
      <c r="G25" s="25"/>
      <c r="H25" s="25"/>
      <c r="I25" s="25"/>
      <c r="J25" s="25"/>
      <c r="L25" s="8" t="s">
        <v>20</v>
      </c>
      <c r="M25" s="9" t="s">
        <v>21</v>
      </c>
      <c r="N25" s="9" t="s">
        <v>22</v>
      </c>
      <c r="O25" s="9" t="s">
        <v>23</v>
      </c>
      <c r="P25" s="9" t="s">
        <v>24</v>
      </c>
      <c r="Q25" s="9" t="s">
        <v>25</v>
      </c>
      <c r="R25" s="10" t="s">
        <v>26</v>
      </c>
    </row>
    <row r="26" spans="2:18" x14ac:dyDescent="0.25">
      <c r="B26" s="25"/>
      <c r="C26" s="25"/>
      <c r="D26" s="25"/>
      <c r="E26" s="25"/>
      <c r="F26" s="25"/>
      <c r="G26" s="25"/>
      <c r="H26" s="25"/>
      <c r="I26" s="25"/>
      <c r="J26" s="25"/>
      <c r="L26" s="16">
        <v>1</v>
      </c>
      <c r="R26" s="17"/>
    </row>
    <row r="27" spans="2:18" x14ac:dyDescent="0.25">
      <c r="B27" s="25"/>
      <c r="C27" s="25"/>
      <c r="D27" s="25"/>
      <c r="E27" s="25"/>
      <c r="F27" s="25"/>
      <c r="G27" s="25"/>
      <c r="H27" s="25"/>
      <c r="I27" s="25"/>
      <c r="J27" s="25"/>
      <c r="L27" s="16">
        <v>2</v>
      </c>
      <c r="M27">
        <v>0.94699999999999995</v>
      </c>
      <c r="N27">
        <v>0.98299999999999998</v>
      </c>
      <c r="R27" s="17"/>
    </row>
    <row r="28" spans="2:18" x14ac:dyDescent="0.25">
      <c r="B28" s="25"/>
      <c r="C28" s="25"/>
      <c r="D28" s="25"/>
      <c r="E28" s="25"/>
      <c r="F28" s="25"/>
      <c r="G28" s="25"/>
      <c r="H28" s="25"/>
      <c r="I28" s="25"/>
      <c r="J28" s="25"/>
      <c r="L28" s="16">
        <v>3</v>
      </c>
      <c r="M28">
        <v>0.95</v>
      </c>
      <c r="N28">
        <v>0.95399999999999996</v>
      </c>
      <c r="O28">
        <v>0.98</v>
      </c>
      <c r="R28" s="17"/>
    </row>
    <row r="29" spans="2:18" x14ac:dyDescent="0.25">
      <c r="B29" s="25"/>
      <c r="C29" s="25"/>
      <c r="D29" s="25"/>
      <c r="E29" s="25"/>
      <c r="F29" s="25"/>
      <c r="G29" s="25"/>
      <c r="H29" s="25"/>
      <c r="I29" s="25"/>
      <c r="J29" s="25"/>
      <c r="L29" s="66">
        <v>4</v>
      </c>
      <c r="M29" s="61">
        <v>0.96199999999999997</v>
      </c>
      <c r="N29" s="61">
        <v>0.92300000000000004</v>
      </c>
      <c r="O29" s="61">
        <v>0.97099999999999997</v>
      </c>
      <c r="P29" s="61">
        <v>0.98499999999999999</v>
      </c>
      <c r="Q29" s="61"/>
      <c r="R29" s="67"/>
    </row>
    <row r="30" spans="2:18" x14ac:dyDescent="0.25">
      <c r="B30" s="25"/>
      <c r="C30" s="25"/>
      <c r="D30" s="25"/>
      <c r="E30" s="25"/>
      <c r="F30" s="25"/>
      <c r="G30" s="25"/>
      <c r="H30" s="25"/>
      <c r="I30" s="25"/>
      <c r="J30" s="25"/>
      <c r="L30" s="16">
        <v>5</v>
      </c>
      <c r="M30">
        <v>0.94099999999999995</v>
      </c>
      <c r="N30">
        <v>0.93300000000000005</v>
      </c>
      <c r="O30">
        <v>0.90700000000000003</v>
      </c>
      <c r="P30">
        <v>0.94</v>
      </c>
      <c r="Q30">
        <v>0.998</v>
      </c>
      <c r="R30" s="17"/>
    </row>
    <row r="31" spans="2:18" x14ac:dyDescent="0.25">
      <c r="B31" s="25"/>
      <c r="C31" s="25"/>
      <c r="D31" s="25"/>
      <c r="E31" s="25"/>
      <c r="F31" s="25"/>
      <c r="G31" s="25"/>
      <c r="H31" s="25"/>
      <c r="I31" s="25"/>
      <c r="J31" s="25"/>
      <c r="L31" s="22">
        <v>6</v>
      </c>
      <c r="M31" s="23">
        <v>0.94799999999999995</v>
      </c>
      <c r="N31" s="23">
        <v>0.91</v>
      </c>
      <c r="O31" s="23">
        <v>0.90300000000000002</v>
      </c>
      <c r="P31" s="23">
        <v>0.93300000000000005</v>
      </c>
      <c r="Q31" s="23">
        <v>0.999</v>
      </c>
      <c r="R31" s="24">
        <v>0.92600000000000005</v>
      </c>
    </row>
    <row r="32" spans="2:18" x14ac:dyDescent="0.25">
      <c r="B32" s="25"/>
      <c r="C32" s="25"/>
      <c r="D32" s="25"/>
      <c r="E32" s="25"/>
      <c r="F32" s="25"/>
      <c r="G32" s="25"/>
      <c r="H32" s="25"/>
      <c r="I32" s="25"/>
      <c r="J32" s="25"/>
      <c r="L32" s="79" t="s">
        <v>27</v>
      </c>
      <c r="M32" s="49"/>
      <c r="N32" s="49"/>
      <c r="O32" s="49"/>
      <c r="P32" s="49"/>
      <c r="Q32" s="49"/>
      <c r="R32" s="80"/>
    </row>
    <row r="33" spans="1:18" x14ac:dyDescent="0.25">
      <c r="B33" s="25"/>
      <c r="C33" s="25"/>
      <c r="D33" s="25"/>
      <c r="E33" s="25"/>
      <c r="F33" s="25"/>
      <c r="G33" s="25"/>
      <c r="H33" s="25"/>
      <c r="I33" s="25"/>
      <c r="J33" s="25"/>
    </row>
    <row r="34" spans="1:18" x14ac:dyDescent="0.25">
      <c r="B34" s="25"/>
      <c r="C34" s="25"/>
      <c r="D34" s="25"/>
      <c r="E34" s="25"/>
      <c r="F34" s="25"/>
      <c r="G34" s="25"/>
      <c r="H34" s="25"/>
      <c r="I34" s="25"/>
      <c r="J34" s="25"/>
    </row>
    <row r="35" spans="1:18" x14ac:dyDescent="0.25">
      <c r="B35" s="25"/>
      <c r="C35" s="25"/>
      <c r="D35" s="25"/>
      <c r="E35" s="25"/>
      <c r="F35" s="25"/>
      <c r="G35" s="25"/>
      <c r="H35" s="25"/>
      <c r="I35" s="25"/>
      <c r="J35" s="25"/>
    </row>
    <row r="36" spans="1:18" x14ac:dyDescent="0.25">
      <c r="B36" s="25"/>
      <c r="C36" s="25"/>
      <c r="D36" s="25"/>
      <c r="E36" s="25"/>
      <c r="F36" s="25"/>
      <c r="G36" s="25"/>
      <c r="H36" s="25"/>
      <c r="I36" s="25"/>
      <c r="J36" s="25"/>
    </row>
    <row r="37" spans="1:18" x14ac:dyDescent="0.25">
      <c r="B37" s="25"/>
      <c r="C37" s="25"/>
      <c r="D37" s="25"/>
      <c r="E37" s="25"/>
      <c r="F37" s="25"/>
      <c r="G37" s="25"/>
      <c r="H37" s="25"/>
      <c r="I37" s="25"/>
      <c r="J37" s="25"/>
    </row>
    <row r="38" spans="1:18" x14ac:dyDescent="0.25">
      <c r="B38" s="25"/>
      <c r="C38" s="25"/>
      <c r="D38" s="25"/>
      <c r="E38" s="25"/>
      <c r="F38" s="25"/>
      <c r="G38" s="25"/>
      <c r="H38" s="25"/>
      <c r="I38" s="25"/>
      <c r="J38" s="25"/>
    </row>
    <row r="40" spans="1:18" s="2" customFormat="1" x14ac:dyDescent="0.25">
      <c r="A40" s="2" t="s">
        <v>28</v>
      </c>
      <c r="I40" s="26"/>
      <c r="J40" s="26"/>
    </row>
    <row r="41" spans="1:18" s="1" customFormat="1" x14ac:dyDescent="0.25">
      <c r="I41"/>
      <c r="J41"/>
    </row>
    <row r="42" spans="1:18" x14ac:dyDescent="0.25">
      <c r="B42" s="1" t="s">
        <v>29</v>
      </c>
      <c r="R42" s="1" t="s">
        <v>30</v>
      </c>
    </row>
    <row r="43" spans="1:18" x14ac:dyDescent="0.25">
      <c r="B43" s="27" t="s">
        <v>31</v>
      </c>
      <c r="C43" s="28" t="s">
        <v>32</v>
      </c>
      <c r="D43" s="28" t="s">
        <v>33</v>
      </c>
      <c r="E43" s="28" t="s">
        <v>34</v>
      </c>
      <c r="F43" s="28" t="s">
        <v>35</v>
      </c>
      <c r="G43" s="26" t="s">
        <v>36</v>
      </c>
      <c r="H43" s="29" t="s">
        <v>37</v>
      </c>
    </row>
    <row r="44" spans="1:18" x14ac:dyDescent="0.25">
      <c r="B44" s="30" t="s">
        <v>38</v>
      </c>
      <c r="C44" s="12">
        <v>108.06138</v>
      </c>
      <c r="D44" s="12">
        <v>0.26485999999999998</v>
      </c>
      <c r="E44" s="12">
        <v>108.06138</v>
      </c>
      <c r="F44" s="12">
        <v>0.26485999999999998</v>
      </c>
      <c r="G44" s="31">
        <v>111</v>
      </c>
      <c r="H44" s="32">
        <v>0.27206000000000002</v>
      </c>
    </row>
    <row r="45" spans="1:18" x14ac:dyDescent="0.25">
      <c r="B45" s="16" t="s">
        <v>39</v>
      </c>
      <c r="C45" s="12">
        <v>51.298760000000001</v>
      </c>
      <c r="D45" s="12">
        <v>0.12573000000000001</v>
      </c>
      <c r="E45" s="12">
        <v>51.298760000000001</v>
      </c>
      <c r="F45" s="12">
        <v>0.12573000000000001</v>
      </c>
      <c r="G45" s="31">
        <v>50</v>
      </c>
      <c r="H45" s="32">
        <v>0.12255000000000001</v>
      </c>
    </row>
    <row r="46" spans="1:18" x14ac:dyDescent="0.25">
      <c r="B46" s="16" t="s">
        <v>40</v>
      </c>
      <c r="C46" s="12">
        <v>199.42582999999999</v>
      </c>
      <c r="D46" s="12">
        <v>0.48879</v>
      </c>
      <c r="E46" s="12">
        <v>199.42582999999999</v>
      </c>
      <c r="F46" s="12">
        <v>0.48879</v>
      </c>
      <c r="G46" s="31">
        <v>198</v>
      </c>
      <c r="H46" s="32">
        <v>0.48259000000000002</v>
      </c>
    </row>
    <row r="47" spans="1:18" x14ac:dyDescent="0.25">
      <c r="B47" s="22" t="s">
        <v>41</v>
      </c>
      <c r="C47" s="33">
        <v>49.214030000000001</v>
      </c>
      <c r="D47" s="33">
        <v>0.12062</v>
      </c>
      <c r="E47" s="33">
        <v>49.214030000000001</v>
      </c>
      <c r="F47" s="33">
        <v>0.12062</v>
      </c>
      <c r="G47" s="34">
        <v>49</v>
      </c>
      <c r="H47" s="35">
        <v>0.15010000000000001</v>
      </c>
    </row>
    <row r="49" spans="2:14" x14ac:dyDescent="0.25">
      <c r="B49" s="1" t="s">
        <v>42</v>
      </c>
    </row>
    <row r="50" spans="2:14" x14ac:dyDescent="0.25">
      <c r="B50" s="27" t="s">
        <v>31</v>
      </c>
      <c r="C50" s="28">
        <v>1</v>
      </c>
      <c r="D50" s="28">
        <v>2</v>
      </c>
      <c r="E50" s="28">
        <v>3</v>
      </c>
      <c r="F50" s="36">
        <v>4</v>
      </c>
    </row>
    <row r="51" spans="2:14" x14ac:dyDescent="0.25">
      <c r="B51" s="30" t="s">
        <v>38</v>
      </c>
      <c r="C51" s="31">
        <v>0.96199999999999997</v>
      </c>
      <c r="D51" s="12">
        <v>1.2E-2</v>
      </c>
      <c r="E51" s="12">
        <v>2.5999999999999999E-2</v>
      </c>
      <c r="F51" s="17">
        <v>0</v>
      </c>
    </row>
    <row r="52" spans="2:14" x14ac:dyDescent="0.25">
      <c r="B52" s="16" t="s">
        <v>39</v>
      </c>
      <c r="C52" s="12">
        <v>0.05</v>
      </c>
      <c r="D52" s="31">
        <v>0.92300000000000004</v>
      </c>
      <c r="E52" s="12">
        <v>1.9E-2</v>
      </c>
      <c r="F52" s="17">
        <v>8.9999999999999993E-3</v>
      </c>
    </row>
    <row r="53" spans="2:14" x14ac:dyDescent="0.25">
      <c r="B53" s="16" t="s">
        <v>40</v>
      </c>
      <c r="C53" s="12">
        <v>2.3E-2</v>
      </c>
      <c r="D53" s="12">
        <v>6.0000000000000001E-3</v>
      </c>
      <c r="E53" s="31">
        <v>0.97099999999999997</v>
      </c>
      <c r="F53" s="17">
        <v>0</v>
      </c>
    </row>
    <row r="54" spans="2:14" x14ac:dyDescent="0.25">
      <c r="B54" s="22" t="s">
        <v>41</v>
      </c>
      <c r="C54" s="33">
        <v>0</v>
      </c>
      <c r="D54" s="33">
        <v>4.0000000000000001E-3</v>
      </c>
      <c r="E54" s="33">
        <v>1.0999999999999999E-2</v>
      </c>
      <c r="F54" s="37">
        <v>0.98499999999999999</v>
      </c>
    </row>
    <row r="55" spans="2:14" x14ac:dyDescent="0.25">
      <c r="C55" s="12"/>
      <c r="D55" s="12"/>
      <c r="E55" s="12"/>
      <c r="F55" s="38"/>
    </row>
    <row r="56" spans="2:14" x14ac:dyDescent="0.25">
      <c r="B56" s="1" t="s">
        <v>43</v>
      </c>
    </row>
    <row r="57" spans="2:14" x14ac:dyDescent="0.25">
      <c r="B57" s="27" t="s">
        <v>44</v>
      </c>
      <c r="C57" s="28" t="s">
        <v>45</v>
      </c>
      <c r="D57" s="28" t="s">
        <v>46</v>
      </c>
      <c r="E57" s="28" t="s">
        <v>47</v>
      </c>
      <c r="F57" s="39" t="s">
        <v>48</v>
      </c>
      <c r="G57" s="39" t="s">
        <v>49</v>
      </c>
      <c r="H57" s="39" t="s">
        <v>50</v>
      </c>
      <c r="I57" s="28" t="s">
        <v>51</v>
      </c>
      <c r="J57" s="28" t="s">
        <v>52</v>
      </c>
      <c r="K57" s="28" t="s">
        <v>53</v>
      </c>
      <c r="L57" s="39" t="s">
        <v>54</v>
      </c>
      <c r="M57" s="39" t="s">
        <v>55</v>
      </c>
      <c r="N57" s="40" t="s">
        <v>56</v>
      </c>
    </row>
    <row r="58" spans="2:14" x14ac:dyDescent="0.25">
      <c r="B58" s="41" t="s">
        <v>38</v>
      </c>
      <c r="C58" s="42">
        <v>-0.63300000000000001</v>
      </c>
      <c r="D58" s="42">
        <v>-0.64500000000000002</v>
      </c>
      <c r="E58" s="42">
        <v>-0.65</v>
      </c>
      <c r="F58" s="43">
        <v>-0.32200000000000001</v>
      </c>
      <c r="G58" s="43">
        <v>-0.10100000000000001</v>
      </c>
      <c r="H58" s="43">
        <v>-0.111</v>
      </c>
      <c r="I58" s="42">
        <v>-0.98799999999999999</v>
      </c>
      <c r="J58" s="42">
        <v>-0.92700000000000005</v>
      </c>
      <c r="K58" s="42">
        <v>-0.75600000000000001</v>
      </c>
      <c r="L58" s="42">
        <v>-0.76100000000000001</v>
      </c>
      <c r="M58" s="42">
        <v>-0.55100000000000005</v>
      </c>
      <c r="N58" s="44">
        <v>-0.72599999999999998</v>
      </c>
    </row>
    <row r="59" spans="2:14" x14ac:dyDescent="0.25">
      <c r="B59" s="45" t="s">
        <v>39</v>
      </c>
      <c r="C59" s="42">
        <v>-0.40799999999999997</v>
      </c>
      <c r="D59" s="42">
        <v>-0.34</v>
      </c>
      <c r="E59" s="42">
        <v>-0.41699999999999998</v>
      </c>
      <c r="F59" s="42">
        <v>-1.238</v>
      </c>
      <c r="G59" s="42">
        <v>-1.4790000000000001</v>
      </c>
      <c r="H59" s="42">
        <v>-1.399</v>
      </c>
      <c r="I59" s="42">
        <v>0.26200000000000001</v>
      </c>
      <c r="J59" s="43">
        <v>5.0000000000000001E-3</v>
      </c>
      <c r="K59" s="42">
        <v>0.30499999999999999</v>
      </c>
      <c r="L59" s="42">
        <v>-0.80100000000000005</v>
      </c>
      <c r="M59" s="42">
        <v>-1.1990000000000001</v>
      </c>
      <c r="N59" s="46">
        <v>-1.1579999999999999</v>
      </c>
    </row>
    <row r="60" spans="2:14" x14ac:dyDescent="0.25">
      <c r="B60" s="47" t="s">
        <v>40</v>
      </c>
      <c r="C60" s="42">
        <v>0.45400000000000001</v>
      </c>
      <c r="D60" s="42">
        <v>0.373</v>
      </c>
      <c r="E60" s="42">
        <v>0.46899999999999997</v>
      </c>
      <c r="F60" s="42">
        <v>0.41699999999999998</v>
      </c>
      <c r="G60" s="42">
        <v>0.442</v>
      </c>
      <c r="H60" s="42">
        <v>0.46</v>
      </c>
      <c r="I60" s="43">
        <v>3.2000000000000001E-2</v>
      </c>
      <c r="J60" s="43">
        <v>5.5E-2</v>
      </c>
      <c r="K60" s="43">
        <v>-7.9000000000000001E-2</v>
      </c>
      <c r="L60" s="42">
        <v>0.436</v>
      </c>
      <c r="M60" s="42">
        <v>0.51200000000000001</v>
      </c>
      <c r="N60" s="46">
        <v>0.54900000000000004</v>
      </c>
    </row>
    <row r="61" spans="2:14" x14ac:dyDescent="0.25">
      <c r="B61" s="48" t="s">
        <v>41</v>
      </c>
      <c r="C61" s="49">
        <v>-2.1999999999999999E-2</v>
      </c>
      <c r="D61" s="50">
        <v>0.26100000000000001</v>
      </c>
      <c r="E61" s="49">
        <v>-3.5999999999999997E-2</v>
      </c>
      <c r="F61" s="50">
        <v>0.20899999999999999</v>
      </c>
      <c r="G61" s="49">
        <v>-2.9000000000000001E-2</v>
      </c>
      <c r="H61" s="50">
        <v>-0.16400000000000001</v>
      </c>
      <c r="I61" s="50">
        <v>1.7689999999999999</v>
      </c>
      <c r="J61" s="50">
        <v>1.8080000000000001</v>
      </c>
      <c r="K61" s="50">
        <v>1.66</v>
      </c>
      <c r="L61" s="50">
        <v>0.746</v>
      </c>
      <c r="M61" s="50">
        <v>0.39600000000000002</v>
      </c>
      <c r="N61" s="37">
        <v>0.58799999999999997</v>
      </c>
    </row>
    <row r="63" spans="2:14" x14ac:dyDescent="0.25">
      <c r="B63" s="27" t="s">
        <v>57</v>
      </c>
      <c r="C63" s="28" t="s">
        <v>45</v>
      </c>
      <c r="D63" s="28" t="s">
        <v>46</v>
      </c>
      <c r="E63" s="28" t="s">
        <v>47</v>
      </c>
      <c r="F63" s="39" t="s">
        <v>48</v>
      </c>
      <c r="G63" s="39" t="s">
        <v>49</v>
      </c>
      <c r="H63" s="39" t="s">
        <v>50</v>
      </c>
      <c r="I63" s="28" t="s">
        <v>51</v>
      </c>
      <c r="J63" s="28" t="s">
        <v>52</v>
      </c>
      <c r="K63" s="28" t="s">
        <v>53</v>
      </c>
      <c r="L63" s="39" t="s">
        <v>54</v>
      </c>
      <c r="M63" s="39" t="s">
        <v>55</v>
      </c>
      <c r="N63" s="40" t="s">
        <v>56</v>
      </c>
    </row>
    <row r="64" spans="2:14" x14ac:dyDescent="0.25">
      <c r="B64" s="41" t="s">
        <v>38</v>
      </c>
      <c r="C64">
        <v>0.77</v>
      </c>
      <c r="D64">
        <v>0.79700000000000004</v>
      </c>
      <c r="E64">
        <v>0.75600000000000001</v>
      </c>
      <c r="F64">
        <v>0.67900000000000005</v>
      </c>
      <c r="G64">
        <v>0.623</v>
      </c>
      <c r="H64">
        <v>0.64100000000000001</v>
      </c>
      <c r="I64">
        <v>0.35199999999999998</v>
      </c>
      <c r="J64">
        <v>0.374</v>
      </c>
      <c r="K64">
        <v>0.499</v>
      </c>
      <c r="L64">
        <v>0.60299999999999998</v>
      </c>
      <c r="M64">
        <v>0.58899999999999997</v>
      </c>
      <c r="N64">
        <v>0.5</v>
      </c>
    </row>
    <row r="65" spans="2:19" x14ac:dyDescent="0.25">
      <c r="B65" s="45" t="s">
        <v>39</v>
      </c>
      <c r="C65">
        <v>0.77</v>
      </c>
      <c r="D65">
        <v>0.79700000000000004</v>
      </c>
      <c r="E65">
        <v>0.75600000000000001</v>
      </c>
      <c r="F65">
        <v>0.67900000000000005</v>
      </c>
      <c r="G65">
        <v>0.623</v>
      </c>
      <c r="H65">
        <v>0.64100000000000001</v>
      </c>
      <c r="I65">
        <v>0.35199999999999998</v>
      </c>
      <c r="J65">
        <v>0.374</v>
      </c>
      <c r="K65">
        <v>0.499</v>
      </c>
      <c r="L65">
        <v>0.60299999999999998</v>
      </c>
      <c r="M65">
        <v>0.58899999999999997</v>
      </c>
      <c r="N65" s="17">
        <v>0.5</v>
      </c>
    </row>
    <row r="66" spans="2:19" x14ac:dyDescent="0.25">
      <c r="B66" s="47" t="s">
        <v>40</v>
      </c>
      <c r="C66">
        <v>0.77</v>
      </c>
      <c r="D66">
        <v>0.79700000000000004</v>
      </c>
      <c r="E66">
        <v>0.75600000000000001</v>
      </c>
      <c r="F66">
        <v>0.67900000000000005</v>
      </c>
      <c r="G66">
        <v>0.623</v>
      </c>
      <c r="H66">
        <v>0.64100000000000001</v>
      </c>
      <c r="I66">
        <v>0.35199999999999998</v>
      </c>
      <c r="J66">
        <v>0.374</v>
      </c>
      <c r="K66">
        <v>0.499</v>
      </c>
      <c r="L66">
        <v>0.60299999999999998</v>
      </c>
      <c r="M66">
        <v>0.58899999999999997</v>
      </c>
      <c r="N66" s="17">
        <v>0.5</v>
      </c>
    </row>
    <row r="67" spans="2:19" x14ac:dyDescent="0.25">
      <c r="B67" s="48" t="s">
        <v>41</v>
      </c>
      <c r="C67" s="23">
        <v>0.77</v>
      </c>
      <c r="D67" s="23">
        <v>0.79700000000000004</v>
      </c>
      <c r="E67" s="23">
        <v>0.75600000000000001</v>
      </c>
      <c r="F67" s="23">
        <v>0.67900000000000005</v>
      </c>
      <c r="G67" s="23">
        <v>0.623</v>
      </c>
      <c r="H67" s="23">
        <v>0.64100000000000001</v>
      </c>
      <c r="I67" s="23">
        <v>0.35199999999999998</v>
      </c>
      <c r="J67" s="23">
        <v>0.374</v>
      </c>
      <c r="K67" s="23">
        <v>0.499</v>
      </c>
      <c r="L67" s="23">
        <v>0.60299999999999998</v>
      </c>
      <c r="M67" s="23">
        <v>0.58899999999999997</v>
      </c>
      <c r="N67" s="24">
        <v>0.5</v>
      </c>
    </row>
    <row r="69" spans="2:19" x14ac:dyDescent="0.25">
      <c r="B69" t="s">
        <v>58</v>
      </c>
    </row>
    <row r="70" spans="2:19" x14ac:dyDescent="0.25">
      <c r="B70" t="s">
        <v>44</v>
      </c>
      <c r="C70" t="s">
        <v>59</v>
      </c>
      <c r="D70" t="s">
        <v>60</v>
      </c>
      <c r="E70" t="s">
        <v>61</v>
      </c>
      <c r="F70" t="s">
        <v>62</v>
      </c>
    </row>
    <row r="71" spans="2:19" x14ac:dyDescent="0.25">
      <c r="B71" t="s">
        <v>63</v>
      </c>
      <c r="C71">
        <v>0.78700000000000003</v>
      </c>
      <c r="D71">
        <v>0.191</v>
      </c>
      <c r="E71">
        <v>4.1289999999999996</v>
      </c>
      <c r="F71">
        <v>0</v>
      </c>
    </row>
    <row r="72" spans="2:19" x14ac:dyDescent="0.25">
      <c r="B72" t="s">
        <v>64</v>
      </c>
      <c r="C72">
        <v>4.1000000000000002E-2</v>
      </c>
      <c r="D72">
        <v>0.27900000000000003</v>
      </c>
      <c r="E72">
        <v>0.14899999999999999</v>
      </c>
      <c r="F72">
        <v>0.88200000000000001</v>
      </c>
    </row>
    <row r="73" spans="2:19" x14ac:dyDescent="0.25">
      <c r="B73" t="s">
        <v>65</v>
      </c>
      <c r="C73">
        <v>1.399</v>
      </c>
      <c r="D73">
        <v>0.16600000000000001</v>
      </c>
      <c r="E73">
        <v>8.4049999999999994</v>
      </c>
      <c r="F73">
        <v>0</v>
      </c>
    </row>
    <row r="75" spans="2:19" x14ac:dyDescent="0.25">
      <c r="B75" s="1" t="s">
        <v>66</v>
      </c>
      <c r="S75" s="51"/>
    </row>
    <row r="76" spans="2:19" x14ac:dyDescent="0.25">
      <c r="B76" t="s">
        <v>67</v>
      </c>
    </row>
    <row r="77" spans="2:19" x14ac:dyDescent="0.25">
      <c r="B77" t="s">
        <v>68</v>
      </c>
    </row>
    <row r="78" spans="2:19" x14ac:dyDescent="0.25">
      <c r="B78" t="s">
        <v>69</v>
      </c>
    </row>
    <row r="79" spans="2:19" x14ac:dyDescent="0.25">
      <c r="B79" t="s">
        <v>70</v>
      </c>
    </row>
    <row r="80" spans="2:19" x14ac:dyDescent="0.25">
      <c r="B80" t="s">
        <v>71</v>
      </c>
    </row>
    <row r="83" spans="18:40" x14ac:dyDescent="0.25">
      <c r="U83" t="s">
        <v>72</v>
      </c>
      <c r="Z83" s="52"/>
      <c r="AA83" s="52" t="s">
        <v>73</v>
      </c>
      <c r="AB83" s="52"/>
      <c r="AC83" s="52"/>
      <c r="AG83" t="s">
        <v>74</v>
      </c>
      <c r="AK83" s="52"/>
      <c r="AL83" s="52" t="s">
        <v>75</v>
      </c>
      <c r="AM83" s="52"/>
      <c r="AN83" s="52"/>
    </row>
    <row r="85" spans="18:40" x14ac:dyDescent="0.25">
      <c r="R85" s="1" t="s">
        <v>76</v>
      </c>
      <c r="U85" s="1" t="s">
        <v>77</v>
      </c>
      <c r="W85" s="1" t="s">
        <v>78</v>
      </c>
      <c r="Y85" s="53" t="s">
        <v>31</v>
      </c>
      <c r="Z85" s="51" t="s">
        <v>79</v>
      </c>
      <c r="AA85" s="53" t="s">
        <v>80</v>
      </c>
    </row>
    <row r="86" spans="18:40" x14ac:dyDescent="0.25">
      <c r="R86" s="52" t="s">
        <v>81</v>
      </c>
      <c r="S86" s="52"/>
      <c r="T86" s="52"/>
      <c r="U86" s="52" t="s">
        <v>82</v>
      </c>
      <c r="V86" s="52"/>
      <c r="W86" s="54" t="s">
        <v>83</v>
      </c>
      <c r="Y86" s="55" t="s">
        <v>38</v>
      </c>
      <c r="Z86" s="56">
        <v>111</v>
      </c>
      <c r="AA86" t="s">
        <v>84</v>
      </c>
    </row>
    <row r="87" spans="18:40" x14ac:dyDescent="0.25">
      <c r="R87" s="52" t="s">
        <v>85</v>
      </c>
      <c r="S87" s="52"/>
      <c r="T87" s="52"/>
      <c r="U87" s="52" t="s">
        <v>86</v>
      </c>
      <c r="V87" s="52"/>
      <c r="W87" s="54" t="s">
        <v>83</v>
      </c>
      <c r="Y87" s="57" t="s">
        <v>39</v>
      </c>
      <c r="Z87" s="56">
        <v>50</v>
      </c>
      <c r="AA87" t="s">
        <v>87</v>
      </c>
    </row>
    <row r="88" spans="18:40" x14ac:dyDescent="0.25">
      <c r="R88" t="s">
        <v>88</v>
      </c>
      <c r="U88" t="s">
        <v>45</v>
      </c>
      <c r="W88" s="58">
        <v>1</v>
      </c>
      <c r="Y88" s="59" t="s">
        <v>40</v>
      </c>
      <c r="Z88" s="56">
        <v>198</v>
      </c>
      <c r="AA88" t="s">
        <v>89</v>
      </c>
    </row>
    <row r="89" spans="18:40" x14ac:dyDescent="0.25">
      <c r="R89" t="s">
        <v>90</v>
      </c>
      <c r="U89" t="s">
        <v>46</v>
      </c>
      <c r="W89" s="58">
        <v>2</v>
      </c>
      <c r="Y89" s="60" t="s">
        <v>41</v>
      </c>
      <c r="Z89" s="56">
        <v>49</v>
      </c>
      <c r="AA89" t="s">
        <v>91</v>
      </c>
    </row>
    <row r="90" spans="18:40" x14ac:dyDescent="0.25">
      <c r="R90" t="s">
        <v>92</v>
      </c>
      <c r="U90" t="s">
        <v>47</v>
      </c>
      <c r="W90" s="58">
        <v>3</v>
      </c>
    </row>
    <row r="91" spans="18:40" x14ac:dyDescent="0.25">
      <c r="R91" s="52" t="s">
        <v>93</v>
      </c>
      <c r="S91" s="52"/>
      <c r="T91" s="52"/>
      <c r="U91" s="52" t="s">
        <v>48</v>
      </c>
      <c r="V91" s="52"/>
      <c r="W91" s="54">
        <v>4</v>
      </c>
    </row>
    <row r="92" spans="18:40" x14ac:dyDescent="0.25">
      <c r="R92" s="52" t="s">
        <v>94</v>
      </c>
      <c r="S92" s="52"/>
      <c r="T92" s="52"/>
      <c r="U92" s="52" t="s">
        <v>49</v>
      </c>
      <c r="V92" s="52"/>
      <c r="W92" s="54">
        <v>5</v>
      </c>
    </row>
    <row r="93" spans="18:40" x14ac:dyDescent="0.25">
      <c r="R93" s="52" t="s">
        <v>95</v>
      </c>
      <c r="S93" s="52"/>
      <c r="T93" s="52"/>
      <c r="U93" s="52" t="s">
        <v>50</v>
      </c>
      <c r="V93" s="52"/>
      <c r="W93" s="54">
        <v>6</v>
      </c>
    </row>
    <row r="94" spans="18:40" x14ac:dyDescent="0.25">
      <c r="R94" t="s">
        <v>96</v>
      </c>
      <c r="U94" t="s">
        <v>51</v>
      </c>
      <c r="W94" s="58">
        <v>7</v>
      </c>
    </row>
    <row r="95" spans="18:40" x14ac:dyDescent="0.25">
      <c r="R95" t="s">
        <v>97</v>
      </c>
      <c r="U95" t="s">
        <v>52</v>
      </c>
      <c r="W95" s="58">
        <v>8</v>
      </c>
    </row>
    <row r="96" spans="18:40" x14ac:dyDescent="0.25">
      <c r="R96" t="s">
        <v>98</v>
      </c>
      <c r="U96" t="s">
        <v>53</v>
      </c>
      <c r="W96" s="58">
        <v>9</v>
      </c>
    </row>
    <row r="97" spans="18:23" x14ac:dyDescent="0.25">
      <c r="R97" s="52" t="s">
        <v>99</v>
      </c>
      <c r="S97" s="52"/>
      <c r="T97" s="52"/>
      <c r="U97" s="52" t="s">
        <v>54</v>
      </c>
      <c r="V97" s="52"/>
      <c r="W97" s="54">
        <v>10</v>
      </c>
    </row>
    <row r="98" spans="18:23" x14ac:dyDescent="0.25">
      <c r="R98" s="52" t="s">
        <v>100</v>
      </c>
      <c r="S98" s="52"/>
      <c r="T98" s="52"/>
      <c r="U98" s="52" t="s">
        <v>55</v>
      </c>
      <c r="V98" s="52"/>
      <c r="W98" s="54">
        <v>11</v>
      </c>
    </row>
    <row r="99" spans="18:23" x14ac:dyDescent="0.25">
      <c r="R99" s="52" t="s">
        <v>101</v>
      </c>
      <c r="S99" s="52"/>
      <c r="T99" s="52"/>
      <c r="U99" s="52" t="s">
        <v>56</v>
      </c>
      <c r="V99" s="52"/>
      <c r="W99" s="54">
        <v>12</v>
      </c>
    </row>
  </sheetData>
  <mergeCells count="1">
    <mergeCell ref="B14:J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378F5-8BF5-45B7-B3F6-5A4E7A9FC5A1}">
  <dimension ref="A2:X70"/>
  <sheetViews>
    <sheetView topLeftCell="A7" zoomScale="70" zoomScaleNormal="70" workbookViewId="0">
      <selection activeCell="Q60" sqref="Q60"/>
    </sheetView>
  </sheetViews>
  <sheetFormatPr defaultRowHeight="15" x14ac:dyDescent="0.25"/>
  <sheetData>
    <row r="2" spans="1:19" s="2" customFormat="1" x14ac:dyDescent="0.25">
      <c r="A2" s="2" t="s">
        <v>28</v>
      </c>
      <c r="I2" s="26"/>
      <c r="J2" s="26"/>
    </row>
    <row r="3" spans="1:19" s="1" customFormat="1" x14ac:dyDescent="0.25">
      <c r="I3"/>
      <c r="J3"/>
    </row>
    <row r="4" spans="1:19" x14ac:dyDescent="0.25">
      <c r="B4" s="1" t="s">
        <v>29</v>
      </c>
      <c r="J4" s="1" t="s">
        <v>42</v>
      </c>
      <c r="R4" s="1"/>
    </row>
    <row r="5" spans="1:19" x14ac:dyDescent="0.25">
      <c r="B5" s="27" t="s">
        <v>31</v>
      </c>
      <c r="C5" s="28" t="s">
        <v>32</v>
      </c>
      <c r="D5" s="28" t="s">
        <v>33</v>
      </c>
      <c r="E5" s="28" t="s">
        <v>34</v>
      </c>
      <c r="F5" s="28" t="s">
        <v>35</v>
      </c>
      <c r="G5" s="26" t="s">
        <v>36</v>
      </c>
      <c r="H5" s="29" t="s">
        <v>37</v>
      </c>
      <c r="J5" s="27" t="s">
        <v>31</v>
      </c>
      <c r="K5" s="28">
        <v>1</v>
      </c>
      <c r="L5" s="28">
        <v>2</v>
      </c>
      <c r="M5" s="28">
        <v>3</v>
      </c>
      <c r="N5" s="36">
        <v>4</v>
      </c>
    </row>
    <row r="6" spans="1:19" x14ac:dyDescent="0.25">
      <c r="B6" s="62" t="s">
        <v>38</v>
      </c>
      <c r="C6" s="12">
        <v>108.06138</v>
      </c>
      <c r="D6" s="12">
        <v>0.26485999999999998</v>
      </c>
      <c r="E6" s="12">
        <v>108.06138</v>
      </c>
      <c r="F6" s="12">
        <v>0.26485999999999998</v>
      </c>
      <c r="G6" s="31">
        <v>111</v>
      </c>
      <c r="H6" s="32">
        <v>0.27206000000000002</v>
      </c>
      <c r="J6" s="62" t="s">
        <v>38</v>
      </c>
      <c r="K6" s="31">
        <v>0.96199999999999997</v>
      </c>
      <c r="L6" s="12">
        <v>1.2E-2</v>
      </c>
      <c r="M6" s="12">
        <v>2.5999999999999999E-2</v>
      </c>
      <c r="N6" s="17">
        <v>0</v>
      </c>
    </row>
    <row r="7" spans="1:19" x14ac:dyDescent="0.25">
      <c r="B7" s="45" t="s">
        <v>39</v>
      </c>
      <c r="C7" s="12">
        <v>51.298760000000001</v>
      </c>
      <c r="D7" s="12">
        <v>0.12573000000000001</v>
      </c>
      <c r="E7" s="12">
        <v>51.298760000000001</v>
      </c>
      <c r="F7" s="12">
        <v>0.12573000000000001</v>
      </c>
      <c r="G7" s="31">
        <v>50</v>
      </c>
      <c r="H7" s="32">
        <v>0.12255000000000001</v>
      </c>
      <c r="J7" s="45" t="s">
        <v>39</v>
      </c>
      <c r="K7" s="12">
        <v>0.05</v>
      </c>
      <c r="L7" s="31">
        <v>0.92300000000000004</v>
      </c>
      <c r="M7" s="12">
        <v>1.9E-2</v>
      </c>
      <c r="N7" s="17">
        <v>8.9999999999999993E-3</v>
      </c>
    </row>
    <row r="8" spans="1:19" x14ac:dyDescent="0.25">
      <c r="B8" s="47" t="s">
        <v>40</v>
      </c>
      <c r="C8" s="12">
        <v>199.42582999999999</v>
      </c>
      <c r="D8" s="12">
        <v>0.48879</v>
      </c>
      <c r="E8" s="12">
        <v>199.42582999999999</v>
      </c>
      <c r="F8" s="12">
        <v>0.48879</v>
      </c>
      <c r="G8" s="31">
        <v>198</v>
      </c>
      <c r="H8" s="32">
        <v>0.48259000000000002</v>
      </c>
      <c r="J8" s="47" t="s">
        <v>40</v>
      </c>
      <c r="K8" s="12">
        <v>2.3E-2</v>
      </c>
      <c r="L8" s="12">
        <v>6.0000000000000001E-3</v>
      </c>
      <c r="M8" s="31">
        <v>0.97099999999999997</v>
      </c>
      <c r="N8" s="17">
        <v>0</v>
      </c>
    </row>
    <row r="9" spans="1:19" x14ac:dyDescent="0.25">
      <c r="B9" s="48" t="s">
        <v>41</v>
      </c>
      <c r="C9" s="33">
        <v>49.214030000000001</v>
      </c>
      <c r="D9" s="33">
        <v>0.12062</v>
      </c>
      <c r="E9" s="33">
        <v>49.214030000000001</v>
      </c>
      <c r="F9" s="33">
        <v>0.12062</v>
      </c>
      <c r="G9" s="34">
        <v>49</v>
      </c>
      <c r="H9" s="35">
        <v>0.15010000000000001</v>
      </c>
      <c r="J9" s="48" t="s">
        <v>41</v>
      </c>
      <c r="K9" s="33">
        <v>0</v>
      </c>
      <c r="L9" s="33">
        <v>4.0000000000000001E-3</v>
      </c>
      <c r="M9" s="33">
        <v>1.0999999999999999E-2</v>
      </c>
      <c r="N9" s="37">
        <v>0.98499999999999999</v>
      </c>
    </row>
    <row r="13" spans="1:19" x14ac:dyDescent="0.25">
      <c r="B13" s="1"/>
      <c r="S13" s="51"/>
    </row>
    <row r="48" spans="2:2" x14ac:dyDescent="0.25">
      <c r="B48" s="1" t="s">
        <v>116</v>
      </c>
    </row>
    <row r="49" spans="2:24" x14ac:dyDescent="0.25">
      <c r="B49" s="1" t="s">
        <v>117</v>
      </c>
    </row>
    <row r="50" spans="2:24" x14ac:dyDescent="0.25">
      <c r="B50" s="27" t="s">
        <v>44</v>
      </c>
      <c r="C50" s="28" t="s">
        <v>45</v>
      </c>
      <c r="D50" s="28" t="s">
        <v>46</v>
      </c>
      <c r="E50" s="28" t="s">
        <v>47</v>
      </c>
      <c r="F50" s="39" t="s">
        <v>48</v>
      </c>
      <c r="G50" s="39" t="s">
        <v>49</v>
      </c>
      <c r="H50" s="39" t="s">
        <v>50</v>
      </c>
      <c r="I50" s="28" t="s">
        <v>51</v>
      </c>
      <c r="J50" s="28" t="s">
        <v>52</v>
      </c>
      <c r="K50" s="28" t="s">
        <v>53</v>
      </c>
      <c r="L50" s="39" t="s">
        <v>54</v>
      </c>
      <c r="M50" s="39" t="s">
        <v>55</v>
      </c>
      <c r="N50" s="40" t="s">
        <v>56</v>
      </c>
    </row>
    <row r="51" spans="2:24" x14ac:dyDescent="0.25">
      <c r="B51" s="41" t="s">
        <v>38</v>
      </c>
      <c r="C51" s="42">
        <v>-0.63300000000000001</v>
      </c>
      <c r="D51" s="42">
        <v>-0.64500000000000002</v>
      </c>
      <c r="E51" s="42">
        <v>-0.65</v>
      </c>
      <c r="F51" s="43">
        <v>-0.32200000000000001</v>
      </c>
      <c r="G51" s="43">
        <v>-0.10100000000000001</v>
      </c>
      <c r="H51" s="43">
        <v>-0.111</v>
      </c>
      <c r="I51" s="42">
        <v>-0.98799999999999999</v>
      </c>
      <c r="J51" s="42">
        <v>-0.92700000000000005</v>
      </c>
      <c r="K51" s="42">
        <v>-0.75600000000000001</v>
      </c>
      <c r="L51" s="42">
        <v>-0.76100000000000001</v>
      </c>
      <c r="M51" s="42">
        <v>-0.55100000000000005</v>
      </c>
      <c r="N51" s="44">
        <v>-0.72599999999999998</v>
      </c>
    </row>
    <row r="52" spans="2:24" x14ac:dyDescent="0.25">
      <c r="B52" s="45" t="s">
        <v>39</v>
      </c>
      <c r="C52" s="42">
        <v>-0.40799999999999997</v>
      </c>
      <c r="D52" s="42">
        <v>-0.34</v>
      </c>
      <c r="E52" s="42">
        <v>-0.41699999999999998</v>
      </c>
      <c r="F52" s="42">
        <v>-1.238</v>
      </c>
      <c r="G52" s="42">
        <v>-1.4790000000000001</v>
      </c>
      <c r="H52" s="42">
        <v>-1.399</v>
      </c>
      <c r="I52" s="42">
        <v>0.26200000000000001</v>
      </c>
      <c r="J52" s="43">
        <v>5.0000000000000001E-3</v>
      </c>
      <c r="K52" s="42">
        <v>0.30499999999999999</v>
      </c>
      <c r="L52" s="42">
        <v>-0.80100000000000005</v>
      </c>
      <c r="M52" s="42">
        <v>-1.1990000000000001</v>
      </c>
      <c r="N52" s="46">
        <v>-1.1579999999999999</v>
      </c>
    </row>
    <row r="53" spans="2:24" x14ac:dyDescent="0.25">
      <c r="B53" s="47" t="s">
        <v>40</v>
      </c>
      <c r="C53" s="42">
        <v>0.45400000000000001</v>
      </c>
      <c r="D53" s="42">
        <v>0.373</v>
      </c>
      <c r="E53" s="42">
        <v>0.46899999999999997</v>
      </c>
      <c r="F53" s="42">
        <v>0.41699999999999998</v>
      </c>
      <c r="G53" s="42">
        <v>0.442</v>
      </c>
      <c r="H53" s="42">
        <v>0.46</v>
      </c>
      <c r="I53" s="43">
        <v>3.2000000000000001E-2</v>
      </c>
      <c r="J53" s="43">
        <v>5.5E-2</v>
      </c>
      <c r="K53" s="43">
        <v>-7.9000000000000001E-2</v>
      </c>
      <c r="L53" s="42">
        <v>0.436</v>
      </c>
      <c r="M53" s="42">
        <v>0.51200000000000001</v>
      </c>
      <c r="N53" s="46">
        <v>0.54900000000000004</v>
      </c>
    </row>
    <row r="54" spans="2:24" x14ac:dyDescent="0.25">
      <c r="B54" s="48" t="s">
        <v>41</v>
      </c>
      <c r="C54" s="49">
        <v>-2.1999999999999999E-2</v>
      </c>
      <c r="D54" s="50">
        <v>0.26100000000000001</v>
      </c>
      <c r="E54" s="49">
        <v>-3.5999999999999997E-2</v>
      </c>
      <c r="F54" s="50">
        <v>0.20899999999999999</v>
      </c>
      <c r="G54" s="49">
        <v>-2.9000000000000001E-2</v>
      </c>
      <c r="H54" s="50">
        <v>-0.16400000000000001</v>
      </c>
      <c r="I54" s="50">
        <v>1.7689999999999999</v>
      </c>
      <c r="J54" s="50">
        <v>1.8080000000000001</v>
      </c>
      <c r="K54" s="50">
        <v>1.66</v>
      </c>
      <c r="L54" s="50">
        <v>0.746</v>
      </c>
      <c r="M54" s="50">
        <v>0.39600000000000002</v>
      </c>
      <c r="N54" s="37">
        <v>0.58799999999999997</v>
      </c>
    </row>
    <row r="64" spans="2:24" x14ac:dyDescent="0.25">
      <c r="E64" t="s">
        <v>72</v>
      </c>
      <c r="J64" s="52"/>
      <c r="K64" s="52" t="s">
        <v>73</v>
      </c>
      <c r="L64" s="52"/>
      <c r="M64" s="52"/>
      <c r="Q64" t="s">
        <v>74</v>
      </c>
      <c r="U64" s="52"/>
      <c r="V64" s="52" t="s">
        <v>75</v>
      </c>
      <c r="W64" s="52"/>
      <c r="X64" s="52"/>
    </row>
    <row r="66" spans="2:2" x14ac:dyDescent="0.25">
      <c r="B66" s="53" t="s">
        <v>80</v>
      </c>
    </row>
    <row r="67" spans="2:2" x14ac:dyDescent="0.25">
      <c r="B67" t="s">
        <v>84</v>
      </c>
    </row>
    <row r="68" spans="2:2" x14ac:dyDescent="0.25">
      <c r="B68" t="s">
        <v>87</v>
      </c>
    </row>
    <row r="69" spans="2:2" x14ac:dyDescent="0.25">
      <c r="B69" t="s">
        <v>89</v>
      </c>
    </row>
    <row r="70" spans="2:2" x14ac:dyDescent="0.25">
      <c r="B70" t="s">
        <v>91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9548-DDC8-4189-9027-092E1B5D371C}">
  <dimension ref="A1:F11"/>
  <sheetViews>
    <sheetView tabSelected="1" workbookViewId="0">
      <selection activeCell="H35" sqref="H35"/>
    </sheetView>
  </sheetViews>
  <sheetFormatPr defaultRowHeight="15" x14ac:dyDescent="0.25"/>
  <cols>
    <col min="1" max="1" width="7.28515625" customWidth="1"/>
  </cols>
  <sheetData>
    <row r="1" spans="1:6" x14ac:dyDescent="0.25">
      <c r="A1" s="1" t="s">
        <v>114</v>
      </c>
      <c r="B1" s="1" t="s">
        <v>109</v>
      </c>
      <c r="C1" s="1" t="s">
        <v>110</v>
      </c>
      <c r="D1" s="1" t="s">
        <v>111</v>
      </c>
      <c r="E1" s="1" t="s">
        <v>112</v>
      </c>
      <c r="F1" s="1" t="s">
        <v>113</v>
      </c>
    </row>
    <row r="2" spans="1:6" x14ac:dyDescent="0.25">
      <c r="A2">
        <v>50010415</v>
      </c>
      <c r="B2">
        <v>0</v>
      </c>
      <c r="C2">
        <v>0</v>
      </c>
      <c r="D2">
        <v>0.98799999999999999</v>
      </c>
      <c r="E2">
        <v>1.2E-2</v>
      </c>
      <c r="F2">
        <v>3</v>
      </c>
    </row>
    <row r="3" spans="1:6" x14ac:dyDescent="0.25">
      <c r="A3">
        <v>50014615</v>
      </c>
      <c r="B3">
        <v>3.1E-2</v>
      </c>
      <c r="C3">
        <v>0</v>
      </c>
      <c r="D3">
        <v>0.96899999999999997</v>
      </c>
      <c r="E3">
        <v>0</v>
      </c>
      <c r="F3">
        <v>3</v>
      </c>
    </row>
    <row r="4" spans="1:6" x14ac:dyDescent="0.25">
      <c r="A4">
        <v>50022815</v>
      </c>
      <c r="B4">
        <v>0</v>
      </c>
      <c r="C4">
        <v>0</v>
      </c>
      <c r="D4">
        <v>1</v>
      </c>
      <c r="E4">
        <v>0</v>
      </c>
      <c r="F4">
        <v>3</v>
      </c>
    </row>
    <row r="5" spans="1:6" x14ac:dyDescent="0.25">
      <c r="A5">
        <v>50024215</v>
      </c>
      <c r="B5">
        <v>0</v>
      </c>
      <c r="C5">
        <v>1</v>
      </c>
      <c r="D5">
        <v>0</v>
      </c>
      <c r="E5">
        <v>0</v>
      </c>
      <c r="F5">
        <v>2</v>
      </c>
    </row>
    <row r="6" spans="1:6" x14ac:dyDescent="0.25">
      <c r="A6">
        <v>50025115</v>
      </c>
      <c r="B6">
        <v>4.5999999999999999E-2</v>
      </c>
      <c r="C6">
        <v>0.93799999999999994</v>
      </c>
      <c r="D6">
        <v>1.6E-2</v>
      </c>
      <c r="E6">
        <v>0</v>
      </c>
      <c r="F6">
        <v>2</v>
      </c>
    </row>
    <row r="7" spans="1:6" x14ac:dyDescent="0.25">
      <c r="A7">
        <v>50026615</v>
      </c>
      <c r="B7">
        <v>0</v>
      </c>
      <c r="C7">
        <v>0</v>
      </c>
      <c r="D7">
        <v>0.999</v>
      </c>
      <c r="E7">
        <v>1E-3</v>
      </c>
      <c r="F7">
        <v>3</v>
      </c>
    </row>
    <row r="8" spans="1:6" x14ac:dyDescent="0.25">
      <c r="A8">
        <v>50049410</v>
      </c>
      <c r="B8">
        <v>0</v>
      </c>
      <c r="C8">
        <v>0</v>
      </c>
      <c r="D8">
        <v>0.97199999999999998</v>
      </c>
      <c r="E8">
        <v>2.8000000000000001E-2</v>
      </c>
      <c r="F8">
        <v>3</v>
      </c>
    </row>
    <row r="9" spans="1:6" x14ac:dyDescent="0.25">
      <c r="A9">
        <v>50051510</v>
      </c>
      <c r="B9">
        <v>0</v>
      </c>
      <c r="C9">
        <v>1</v>
      </c>
      <c r="D9">
        <v>0</v>
      </c>
      <c r="E9">
        <v>0</v>
      </c>
      <c r="F9">
        <v>2</v>
      </c>
    </row>
    <row r="10" spans="1:6" x14ac:dyDescent="0.25">
      <c r="A10">
        <v>50051610</v>
      </c>
      <c r="B10">
        <v>0</v>
      </c>
      <c r="C10">
        <v>1.0999999999999999E-2</v>
      </c>
      <c r="D10">
        <v>5.3999999999999999E-2</v>
      </c>
      <c r="E10">
        <v>0.93400000000000005</v>
      </c>
      <c r="F10">
        <v>4</v>
      </c>
    </row>
    <row r="11" spans="1:6" x14ac:dyDescent="0.25">
      <c r="A11">
        <v>50051910</v>
      </c>
      <c r="B11">
        <v>1</v>
      </c>
      <c r="C11">
        <v>0</v>
      </c>
      <c r="D11">
        <v>0</v>
      </c>
      <c r="E11">
        <v>0</v>
      </c>
      <c r="F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INDICATORS</vt:lpstr>
      <vt:lpstr>OVERALL FIT</vt:lpstr>
      <vt:lpstr>CLASS INTERPRETATION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Agtarap, Stephanie</dc:creator>
  <cp:lastModifiedBy>Agtarap, Stephanie</cp:lastModifiedBy>
  <dcterms:created xsi:type="dcterms:W3CDTF">2024-08-22T18:47:13Z</dcterms:created>
  <dcterms:modified xsi:type="dcterms:W3CDTF">2024-08-23T17:18:40Z</dcterms:modified>
</cp:coreProperties>
</file>